
<file path=[Content_Types].xml><?xml version="1.0" encoding="utf-8"?>
<Types xmlns="http://schemas.openxmlformats.org/package/2006/content-types">
  <Override PartName="/xl/revisions/revisionLog88.xml" ContentType="application/vnd.openxmlformats-officedocument.spreadsheetml.revisionLog+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revisions/userNames.xml" ContentType="application/vnd.openxmlformats-officedocument.spreadsheetml.userNames+xml"/>
  <Default Extension="rels" ContentType="application/vnd.openxmlformats-package.relationships+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xl/worksheets/sheet3.xml" ContentType="application/vnd.openxmlformats-officedocument.spreadsheetml.worksheet+xml"/>
  <Override PartName="/xl/drawings/drawing1.xml" ContentType="application/vnd.openxmlformats-officedocument.drawing+xml"/>
  <Override PartName="/xl/revisions/revisionHeaders.xml" ContentType="application/vnd.openxmlformats-officedocument.spreadsheetml.revisionHeader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45" windowWidth="17115" windowHeight="9180"/>
  </bookViews>
  <sheets>
    <sheet name="Лист1" sheetId="1" r:id="rId1"/>
    <sheet name="Лист2" sheetId="2" r:id="rId2"/>
    <sheet name="Лист3" sheetId="3" r:id="rId3"/>
  </sheets>
  <externalReferences>
    <externalReference r:id="rId4"/>
  </externalReferences>
  <definedNames>
    <definedName name="_GoBack" localSheetId="0">Лист1!$J$65</definedName>
    <definedName name="Z_2ABD84E1_B559_42FF_AB8D_B81404A99C86_.wvu.PrintTitles" localSheetId="0" hidden="1">Лист1!$23:$25</definedName>
    <definedName name="Z_2ABD84E1_B559_42FF_AB8D_B81404A99C86_.wvu.Rows" localSheetId="0" hidden="1">Лист1!$16:$22</definedName>
    <definedName name="Z_44B36549_08B1_41A6_8D26_8C215961CD03_.wvu.Cols" localSheetId="0" hidden="1">Лист1!$P:$R</definedName>
    <definedName name="Z_44B36549_08B1_41A6_8D26_8C215961CD03_.wvu.PrintTitles" localSheetId="0" hidden="1">Лист1!$23:$25</definedName>
    <definedName name="Z_44B36549_08B1_41A6_8D26_8C215961CD03_.wvu.Rows" localSheetId="0" hidden="1">Лист1!$16:$22</definedName>
    <definedName name="Z_EDB1B3C9_BDDF_4DE5_AC2E_ED58B869B4D2_.wvu.PrintTitles" localSheetId="0" hidden="1">Лист1!$23:$25</definedName>
    <definedName name="Z_EDB1B3C9_BDDF_4DE5_AC2E_ED58B869B4D2_.wvu.Rows" localSheetId="0" hidden="1">Лист1!$16:$22</definedName>
    <definedName name="АБП">'[1]Служебный ФКРБ'!$A$2:$A$136</definedName>
    <definedName name="ВидПредмета">'[1]Вид предмета'!$A$1:$A$3</definedName>
    <definedName name="Год">[1]Год!$A$1:$A$3</definedName>
    <definedName name="_xlnm.Print_Titles" localSheetId="0">Лист1!$23:$25</definedName>
    <definedName name="Источник">'[1]Источник финансирования'!$A$1:$A$6</definedName>
    <definedName name="КАТО">[1]КАТО!$A$2:$A$17162</definedName>
    <definedName name="Месяц">[1]Месяцы!$A$1:$A$13</definedName>
    <definedName name="Обоснование">OFFSET([1]ОПГЗ!$A$1,MATCH('[1]Плана ГЗ_2014 год'!$P1,[1]ОПГЗ!$A$1:$A$65536,0)-1,1,COUNTIF([1]ОПГЗ!$A$1:$A$65536,'[1]Плана ГЗ_2014 год'!$P1),1)</definedName>
    <definedName name="Подпрограмма">'[1]Служебный ФКРБ'!$C$2:$C$31</definedName>
    <definedName name="Программа">'[1]Служебный ФКРБ'!$B$2:$B$145</definedName>
    <definedName name="Специфика">[1]ЭКРБ!$A$1:$A$87</definedName>
    <definedName name="Способ">'[1]Способ закупки'!$A$1:$A$14</definedName>
    <definedName name="Тип_пункта">'[1]Тип пункта плана'!$A$1:$A$3</definedName>
    <definedName name="Фонды">[1]Фонд!$A$1:$A$4</definedName>
  </definedNames>
  <calcPr calcId="145621"/>
  <customWorkbookViews>
    <customWorkbookView name="Murat Utarbaev - Личное представление" guid="{EDB1B3C9-BDDF-4DE5-AC2E-ED58B869B4D2}" mergeInterval="0" personalView="1" maximized="1" windowWidth="1916" windowHeight="815" activeSheetId="1"/>
    <customWorkbookView name="Тимур Абдикаликов - Личное представление" guid="{44B36549-08B1-41A6-8D26-8C215961CD03}" mergeInterval="0" personalView="1" maximized="1" windowWidth="1916" windowHeight="855" activeSheetId="1"/>
    <customWorkbookView name="gena - Личное представление" guid="{2ABD84E1-B559-42FF-AB8D-B81404A99C86}" mergeInterval="0" personalView="1" maximized="1" windowWidth="1280" windowHeight="809" activeSheetId="1"/>
  </customWorkbookViews>
</workbook>
</file>

<file path=xl/calcChain.xml><?xml version="1.0" encoding="utf-8"?>
<calcChain xmlns="http://schemas.openxmlformats.org/spreadsheetml/2006/main">
  <c r="O111" i="1" l="1"/>
  <c r="O110" i="1"/>
  <c r="O109" i="1"/>
  <c r="O103" i="1"/>
  <c r="O102" i="1"/>
  <c r="R162" i="1"/>
  <c r="Q162" i="1"/>
  <c r="P162" i="1"/>
  <c r="O162" i="1"/>
  <c r="N162" i="1"/>
  <c r="M162" i="1"/>
  <c r="O146" i="1"/>
  <c r="M146" i="1"/>
  <c r="M172" i="1" s="1"/>
  <c r="N134" i="1"/>
  <c r="N146" i="1" s="1"/>
  <c r="P134" i="1"/>
  <c r="Q134" i="1"/>
  <c r="R134" i="1"/>
  <c r="P135" i="1"/>
  <c r="Q135" i="1"/>
  <c r="R135" i="1"/>
  <c r="P136" i="1"/>
  <c r="Q136" i="1"/>
  <c r="R136" i="1"/>
  <c r="P137" i="1"/>
  <c r="Q137" i="1"/>
  <c r="R137" i="1"/>
  <c r="P138" i="1"/>
  <c r="Q138" i="1"/>
  <c r="R138" i="1"/>
  <c r="P139" i="1"/>
  <c r="Q139" i="1"/>
  <c r="R139" i="1"/>
  <c r="P140" i="1"/>
  <c r="Q140" i="1"/>
  <c r="R140" i="1"/>
  <c r="P141" i="1"/>
  <c r="Q141" i="1"/>
  <c r="R141" i="1"/>
  <c r="P142" i="1"/>
  <c r="Q142" i="1"/>
  <c r="R142" i="1"/>
  <c r="P143" i="1"/>
  <c r="Q143" i="1"/>
  <c r="R143" i="1"/>
  <c r="P144" i="1"/>
  <c r="Q144" i="1"/>
  <c r="R144" i="1"/>
  <c r="P145" i="1"/>
  <c r="Q145" i="1"/>
  <c r="R145" i="1"/>
  <c r="P165" i="1"/>
  <c r="Q165" i="1"/>
  <c r="R165" i="1"/>
  <c r="O166" i="1"/>
  <c r="P166" i="1" s="1"/>
  <c r="Q166" i="1"/>
  <c r="M167" i="1"/>
  <c r="P168" i="1"/>
  <c r="P41" i="2" s="1"/>
  <c r="Q168" i="1"/>
  <c r="R168" i="1"/>
  <c r="R41" i="2" s="1"/>
  <c r="R133" i="1"/>
  <c r="Q133" i="1"/>
  <c r="P133" i="1"/>
  <c r="R130" i="1"/>
  <c r="Q130" i="1"/>
  <c r="P130" i="1"/>
  <c r="M130" i="1"/>
  <c r="O41" i="2"/>
  <c r="N41" i="2"/>
  <c r="M41" i="2"/>
  <c r="Q41" i="2"/>
  <c r="R1" i="2"/>
  <c r="Q1" i="2"/>
  <c r="P1" i="2"/>
  <c r="R166" i="1" l="1"/>
  <c r="N167" i="1"/>
  <c r="Q146" i="1"/>
  <c r="P146" i="1"/>
  <c r="R146" i="1"/>
  <c r="N112" i="1"/>
  <c r="N44" i="1"/>
  <c r="N108" i="1"/>
  <c r="M108" i="1"/>
  <c r="M106" i="1"/>
  <c r="O167" i="1" l="1"/>
  <c r="O172" i="1" s="1"/>
  <c r="Q167" i="1"/>
  <c r="M44" i="1"/>
  <c r="R167" i="1" l="1"/>
  <c r="P167" i="1"/>
  <c r="M68" i="1"/>
  <c r="O114" i="1" l="1"/>
  <c r="P27" i="1"/>
  <c r="Q27" i="1" s="1"/>
  <c r="R27" i="1" s="1"/>
  <c r="P28" i="1"/>
  <c r="Q28" i="1" s="1"/>
  <c r="R28" i="1" s="1"/>
  <c r="P29" i="1"/>
  <c r="Q29" i="1" s="1"/>
  <c r="R29" i="1" s="1"/>
  <c r="P30" i="1"/>
  <c r="Q30" i="1" s="1"/>
  <c r="R30" i="1" s="1"/>
  <c r="P31" i="1"/>
  <c r="Q31" i="1" s="1"/>
  <c r="R31" i="1" s="1"/>
  <c r="P32" i="1"/>
  <c r="Q32" i="1" s="1"/>
  <c r="R32" i="1" s="1"/>
  <c r="P33" i="1"/>
  <c r="Q33" i="1" s="1"/>
  <c r="R33" i="1" s="1"/>
  <c r="P34" i="1"/>
  <c r="Q34" i="1" s="1"/>
  <c r="R34" i="1" s="1"/>
  <c r="P35" i="1"/>
  <c r="Q35" i="1" s="1"/>
  <c r="R35" i="1" s="1"/>
  <c r="P36" i="1"/>
  <c r="Q36" i="1" s="1"/>
  <c r="R36" i="1" s="1"/>
  <c r="P37" i="1"/>
  <c r="Q37" i="1" s="1"/>
  <c r="R37" i="1" s="1"/>
  <c r="P39" i="1"/>
  <c r="Q39" i="1" s="1"/>
  <c r="R39" i="1" s="1"/>
  <c r="P40" i="1"/>
  <c r="Q40" i="1" s="1"/>
  <c r="R40" i="1" s="1"/>
  <c r="P41" i="1"/>
  <c r="Q41" i="1" s="1"/>
  <c r="R41" i="1" s="1"/>
  <c r="P42" i="1"/>
  <c r="Q42" i="1" s="1"/>
  <c r="R42" i="1" s="1"/>
  <c r="P43" i="1"/>
  <c r="Q43" i="1" s="1"/>
  <c r="R43" i="1" s="1"/>
  <c r="P46" i="1"/>
  <c r="Q46" i="1" s="1"/>
  <c r="R46" i="1" s="1"/>
  <c r="P47" i="1"/>
  <c r="Q47" i="1" s="1"/>
  <c r="R47" i="1" s="1"/>
  <c r="P48" i="1"/>
  <c r="Q48" i="1" s="1"/>
  <c r="R48" i="1" s="1"/>
  <c r="P49" i="1"/>
  <c r="Q49" i="1" s="1"/>
  <c r="R49" i="1" s="1"/>
  <c r="P50" i="1"/>
  <c r="Q50" i="1" s="1"/>
  <c r="R50" i="1" s="1"/>
  <c r="P51" i="1"/>
  <c r="Q51" i="1" s="1"/>
  <c r="R51" i="1" s="1"/>
  <c r="P53" i="1"/>
  <c r="Q53" i="1" s="1"/>
  <c r="R53" i="1" s="1"/>
  <c r="P55" i="1"/>
  <c r="Q55" i="1" s="1"/>
  <c r="R55" i="1" s="1"/>
  <c r="P56" i="1"/>
  <c r="Q56" i="1" s="1"/>
  <c r="R56" i="1" s="1"/>
  <c r="P57" i="1"/>
  <c r="Q57" i="1" s="1"/>
  <c r="R57" i="1" s="1"/>
  <c r="P58" i="1"/>
  <c r="Q58" i="1" s="1"/>
  <c r="R58" i="1" s="1"/>
  <c r="P59" i="1"/>
  <c r="Q59" i="1" s="1"/>
  <c r="R59" i="1" s="1"/>
  <c r="P60" i="1"/>
  <c r="Q60" i="1" s="1"/>
  <c r="R60" i="1" s="1"/>
  <c r="P61" i="1"/>
  <c r="Q61" i="1" s="1"/>
  <c r="R61" i="1" s="1"/>
  <c r="P62" i="1"/>
  <c r="Q62" i="1" s="1"/>
  <c r="R62" i="1" s="1"/>
  <c r="P63" i="1"/>
  <c r="Q63" i="1" s="1"/>
  <c r="R63" i="1" s="1"/>
  <c r="P64" i="1"/>
  <c r="Q64" i="1" s="1"/>
  <c r="R64" i="1" s="1"/>
  <c r="P65" i="1"/>
  <c r="Q65" i="1" s="1"/>
  <c r="R65" i="1" s="1"/>
  <c r="P66" i="1"/>
  <c r="Q66" i="1" s="1"/>
  <c r="R66" i="1" s="1"/>
  <c r="P67" i="1"/>
  <c r="Q67" i="1" s="1"/>
  <c r="R67" i="1" s="1"/>
  <c r="P70" i="1"/>
  <c r="Q70" i="1" s="1"/>
  <c r="R70" i="1" s="1"/>
  <c r="P71" i="1"/>
  <c r="Q71" i="1" s="1"/>
  <c r="R71" i="1" s="1"/>
  <c r="P72" i="1"/>
  <c r="Q72" i="1" s="1"/>
  <c r="R72" i="1" s="1"/>
  <c r="P73" i="1"/>
  <c r="Q73" i="1" s="1"/>
  <c r="R73" i="1" s="1"/>
  <c r="P74" i="1"/>
  <c r="Q74" i="1" s="1"/>
  <c r="R74" i="1" s="1"/>
  <c r="P75" i="1"/>
  <c r="Q75" i="1" s="1"/>
  <c r="R75" i="1" s="1"/>
  <c r="P76" i="1"/>
  <c r="Q76" i="1" s="1"/>
  <c r="R76" i="1" s="1"/>
  <c r="P77" i="1"/>
  <c r="Q77" i="1" s="1"/>
  <c r="R77" i="1" s="1"/>
  <c r="P78" i="1"/>
  <c r="Q78" i="1" s="1"/>
  <c r="R78" i="1" s="1"/>
  <c r="P79" i="1"/>
  <c r="Q79" i="1" s="1"/>
  <c r="R79" i="1" s="1"/>
  <c r="P80" i="1"/>
  <c r="Q80" i="1" s="1"/>
  <c r="R80" i="1" s="1"/>
  <c r="P81" i="1"/>
  <c r="Q81" i="1" s="1"/>
  <c r="R81" i="1" s="1"/>
  <c r="P82" i="1"/>
  <c r="Q82" i="1" s="1"/>
  <c r="R82" i="1" s="1"/>
  <c r="P83" i="1"/>
  <c r="Q83" i="1" s="1"/>
  <c r="R83" i="1" s="1"/>
  <c r="P84" i="1"/>
  <c r="Q84" i="1" s="1"/>
  <c r="R84" i="1" s="1"/>
  <c r="P85" i="1"/>
  <c r="Q85" i="1" s="1"/>
  <c r="R85" i="1" s="1"/>
  <c r="P86" i="1"/>
  <c r="Q86" i="1" s="1"/>
  <c r="R86" i="1" s="1"/>
  <c r="P87" i="1"/>
  <c r="Q87" i="1" s="1"/>
  <c r="R87" i="1" s="1"/>
  <c r="P88" i="1"/>
  <c r="Q88" i="1" s="1"/>
  <c r="R88" i="1" s="1"/>
  <c r="P89" i="1"/>
  <c r="Q89" i="1" s="1"/>
  <c r="R89" i="1" s="1"/>
  <c r="P90" i="1"/>
  <c r="Q90" i="1" s="1"/>
  <c r="R90" i="1" s="1"/>
  <c r="P91" i="1"/>
  <c r="Q91" i="1" s="1"/>
  <c r="R91" i="1" s="1"/>
  <c r="P92" i="1"/>
  <c r="Q92" i="1" s="1"/>
  <c r="R92" i="1" s="1"/>
  <c r="P93" i="1"/>
  <c r="Q93" i="1" s="1"/>
  <c r="R93" i="1" s="1"/>
  <c r="P94" i="1"/>
  <c r="Q94" i="1" s="1"/>
  <c r="R94" i="1" s="1"/>
  <c r="P95" i="1"/>
  <c r="Q95" i="1" s="1"/>
  <c r="R95" i="1" s="1"/>
  <c r="P96" i="1"/>
  <c r="Q96" i="1" s="1"/>
  <c r="R96" i="1" s="1"/>
  <c r="P97" i="1"/>
  <c r="Q97" i="1" s="1"/>
  <c r="R97" i="1" s="1"/>
  <c r="P98" i="1"/>
  <c r="Q98" i="1" s="1"/>
  <c r="R98" i="1" s="1"/>
  <c r="P99" i="1"/>
  <c r="Q99" i="1" s="1"/>
  <c r="R99" i="1" s="1"/>
  <c r="P100" i="1"/>
  <c r="Q100" i="1" s="1"/>
  <c r="R100" i="1" s="1"/>
  <c r="P103" i="1"/>
  <c r="Q103" i="1" s="1"/>
  <c r="R103" i="1" s="1"/>
  <c r="P105" i="1"/>
  <c r="M112" i="1"/>
  <c r="Q105" i="1" l="1"/>
  <c r="P106" i="1"/>
  <c r="P38" i="1"/>
  <c r="Q38" i="1" s="1"/>
  <c r="R38" i="1" s="1"/>
  <c r="O44" i="1"/>
  <c r="P102" i="1"/>
  <c r="O104" i="1"/>
  <c r="P69" i="1"/>
  <c r="O101" i="1"/>
  <c r="P45" i="1"/>
  <c r="P26" i="1"/>
  <c r="O106" i="1"/>
  <c r="P109" i="1"/>
  <c r="P110" i="1"/>
  <c r="Q110" i="1" s="1"/>
  <c r="R110" i="1" s="1"/>
  <c r="P111" i="1"/>
  <c r="Q111" i="1" s="1"/>
  <c r="R111" i="1" s="1"/>
  <c r="A27" i="1"/>
  <c r="A28" i="1" s="1"/>
  <c r="A29" i="1" s="1"/>
  <c r="A30" i="1" s="1"/>
  <c r="A31" i="1" s="1"/>
  <c r="A32" i="1" s="1"/>
  <c r="A33" i="1" s="1"/>
  <c r="A34" i="1" s="1"/>
  <c r="A35" i="1" s="1"/>
  <c r="A36" i="1" s="1"/>
  <c r="A37" i="1" s="1"/>
  <c r="A38" i="1" s="1"/>
  <c r="A39" i="1" s="1"/>
  <c r="A40" i="1" s="1"/>
  <c r="A41" i="1" s="1"/>
  <c r="A42" i="1" s="1"/>
  <c r="A43" i="1" s="1"/>
  <c r="A46" i="1"/>
  <c r="A47" i="1" s="1"/>
  <c r="A48" i="1" s="1"/>
  <c r="A49" i="1" s="1"/>
  <c r="A50" i="1" s="1"/>
  <c r="A51" i="1" s="1"/>
  <c r="A52" i="1" s="1"/>
  <c r="A53" i="1" s="1"/>
  <c r="A54" i="1" s="1"/>
  <c r="A55" i="1" s="1"/>
  <c r="A56" i="1" s="1"/>
  <c r="A57" i="1" s="1"/>
  <c r="A58" i="1" s="1"/>
  <c r="A59" i="1" s="1"/>
  <c r="A60" i="1" s="1"/>
  <c r="A61" i="1" s="1"/>
  <c r="A62" i="1" s="1"/>
  <c r="A63" i="1" s="1"/>
  <c r="A64" i="1" s="1"/>
  <c r="A65" i="1" s="1"/>
  <c r="A66" i="1" s="1"/>
  <c r="A67" i="1" s="1"/>
  <c r="A70" i="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M101" i="1"/>
  <c r="A103" i="1"/>
  <c r="M104" i="1"/>
  <c r="O107" i="1"/>
  <c r="M132" i="1" l="1"/>
  <c r="O130" i="1"/>
  <c r="N130" i="1"/>
  <c r="O113" i="1"/>
  <c r="Q26" i="1"/>
  <c r="P44" i="1"/>
  <c r="P107" i="1"/>
  <c r="O108" i="1"/>
  <c r="Q109" i="1"/>
  <c r="P112" i="1"/>
  <c r="Q45" i="1"/>
  <c r="Q69" i="1"/>
  <c r="P101" i="1"/>
  <c r="Q102" i="1"/>
  <c r="P104" i="1"/>
  <c r="R105" i="1"/>
  <c r="R106" i="1" s="1"/>
  <c r="Q106" i="1"/>
  <c r="O112" i="1"/>
  <c r="P113" i="1" l="1"/>
  <c r="R102" i="1"/>
  <c r="R104" i="1" s="1"/>
  <c r="Q104" i="1"/>
  <c r="R69" i="1"/>
  <c r="R101" i="1" s="1"/>
  <c r="Q101" i="1"/>
  <c r="R45" i="1"/>
  <c r="R109" i="1"/>
  <c r="R112" i="1" s="1"/>
  <c r="Q112" i="1"/>
  <c r="Q107" i="1"/>
  <c r="P108" i="1"/>
  <c r="R26" i="1"/>
  <c r="R44" i="1" s="1"/>
  <c r="Q44" i="1"/>
  <c r="Q113" i="1" l="1"/>
  <c r="R107" i="1"/>
  <c r="R108" i="1" s="1"/>
  <c r="Q108" i="1"/>
  <c r="R113" i="1" l="1"/>
  <c r="P54" i="1" l="1"/>
  <c r="Q54" i="1" s="1"/>
  <c r="R54" i="1" s="1"/>
  <c r="P52" i="1"/>
  <c r="Q52" i="1" l="1"/>
  <c r="P68" i="1"/>
  <c r="O68" i="1"/>
  <c r="O132" i="1" s="1"/>
  <c r="R52" i="1" l="1"/>
  <c r="R68" i="1" s="1"/>
  <c r="Q68" i="1"/>
</calcChain>
</file>

<file path=xl/sharedStrings.xml><?xml version="1.0" encoding="utf-8"?>
<sst xmlns="http://schemas.openxmlformats.org/spreadsheetml/2006/main" count="1821" uniqueCount="703">
  <si>
    <t>Файл - вкладыш</t>
  </si>
  <si>
    <t>с перфорацией для документов, размер 235*305мм</t>
  </si>
  <si>
    <t>Бумага для заметок</t>
  </si>
  <si>
    <t>17.23.12.80.00.00.00.20.1</t>
  </si>
  <si>
    <t>настольный</t>
  </si>
  <si>
    <t>22.29.25.00.00.00.21.14.1</t>
  </si>
  <si>
    <t>Карандаш</t>
  </si>
  <si>
    <t>20.52.10.00.00.00.06.10.3</t>
  </si>
  <si>
    <t>Клей ПВА</t>
  </si>
  <si>
    <t>марки Д 50Н, ГОСТ 18992-80</t>
  </si>
  <si>
    <t>25.71.11.00.00.10.21.10.1</t>
  </si>
  <si>
    <t>Нож</t>
  </si>
  <si>
    <t>канцелярский нож предназначенный для разрезания бумаги</t>
  </si>
  <si>
    <t>17.23.12.30.00.00.00.35.1</t>
  </si>
  <si>
    <t>с липким краем, размер 76х76 мм</t>
  </si>
  <si>
    <t>22.29.25.00.00.00.18.39.1</t>
  </si>
  <si>
    <t>Папка пластиковая-конверт на кнопке</t>
  </si>
  <si>
    <t>20.41.31.00.00.20.00.10.1</t>
  </si>
  <si>
    <t>Салфетка</t>
  </si>
  <si>
    <t>чистящие салфетки, пропитанные специальным составом</t>
  </si>
  <si>
    <t>32.99.61.00.00.00.30.80.1</t>
  </si>
  <si>
    <t>Лицензия на программный продукт</t>
  </si>
  <si>
    <t>Лицензия (право пользования) на программный продукт</t>
  </si>
  <si>
    <t>05 Запрос ценовых предложений посредством электронных закупок</t>
  </si>
  <si>
    <t>Услуга</t>
  </si>
  <si>
    <t>61.10.43.01.01.00.00</t>
  </si>
  <si>
    <t>Услуги по доступу к Интернету</t>
  </si>
  <si>
    <t>Услуги, направленные на предоставление доступа к Интернету широкополосному по сетям проводным</t>
  </si>
  <si>
    <t>Одна услуга</t>
  </si>
  <si>
    <t>Файл - астар</t>
  </si>
  <si>
    <t>Қарындаш</t>
  </si>
  <si>
    <t>перфорацияменқұжаттар үшін  өлшемі 235*305мм</t>
  </si>
  <si>
    <t>маркасы Д 50Н, ГОСТ 18992-80</t>
  </si>
  <si>
    <t>қағазды кесу үшін кеңселік пышақ</t>
  </si>
  <si>
    <t xml:space="preserve">тазартқыш майлықтар, арнайы құраммен сіңдірілген </t>
  </si>
  <si>
    <t>Майлықтар</t>
  </si>
  <si>
    <t>Бағдарламалық өнімге (пайдалану құқығы) лицензия</t>
  </si>
  <si>
    <t>Сымдық желілі, кеңалапты Интернет мүмкіндігіне бағытталған қызметтер</t>
  </si>
  <si>
    <t>Басқа, өзге топтарга кірмейтін</t>
  </si>
  <si>
    <t>Төнерлі. Қара.</t>
  </si>
  <si>
    <t>Төнерлі. Түрлі-түсті. Cyan.</t>
  </si>
  <si>
    <t>Төнерлі. Түрлі-түсті. Yellow.</t>
  </si>
  <si>
    <t>Төнерлі. Түрлі-түсті. Magenta.</t>
  </si>
  <si>
    <t>Орталық процессор үшін желдеткіш..</t>
  </si>
  <si>
    <t>аналық, МВ LGA-775S</t>
  </si>
  <si>
    <t>Годовой план государственных закупок товаров, работ и услуг</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</si>
  <si>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</si>
  <si>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</si>
  <si>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</si>
  <si>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</si>
  <si>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</si>
  <si>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Финансовый год</t>
  </si>
  <si>
    <t>050840004139</t>
  </si>
  <si>
    <t>620300261984</t>
  </si>
  <si>
    <t>"Қазақстан Республикасы Орталық сайлау комиссиясының Инженерлік-техникалық орталығы" шаруашылық жүргізу құқығындағы республикалық мемлекеттік кәсіпорны</t>
  </si>
  <si>
    <t>Республиканское государственное предприятие на праве хозяйственного ведения "Инженерно-технический центр Центральной избирательной комиссии Республики Казахстан"</t>
  </si>
  <si>
    <t>План государственных закупок</t>
  </si>
  <si>
    <t>№</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</si>
  <si>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</si>
  <si>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</si>
  <si>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</si>
  <si>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</si>
  <si>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</si>
  <si>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</si>
  <si>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20</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</si>
  <si>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</si>
  <si>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</si>
  <si>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</si>
  <si>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</si>
  <si>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</si>
  <si>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 xml:space="preserve">Количество, объём </t>
  </si>
  <si>
    <t>Цена за единицу, тенге</t>
  </si>
  <si>
    <t>Общая сумма, утвержденная  для закупки, тенге</t>
  </si>
  <si>
    <t>Утвержденная сумма на первый год трехлетнего периода</t>
  </si>
  <si>
    <t>Прогнозная сумма на второй год трехлетнего периода, тенге</t>
  </si>
  <si>
    <t>Прогнозная сумма на третий год трехлетнего периода, тенге</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</si>
  <si>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</si>
  <si>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</si>
  <si>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 %</t>
  </si>
  <si>
    <t>01 Закупки, не превышающие финансовый год</t>
  </si>
  <si>
    <t>Товар</t>
  </si>
  <si>
    <t>26.20.40.00.00.00.11.11.1</t>
  </si>
  <si>
    <t>Блок питания</t>
  </si>
  <si>
    <t>стандарт АTХ, P-IV</t>
  </si>
  <si>
    <t>02 Конкурс посредством электронных закупок</t>
  </si>
  <si>
    <t>Штука</t>
  </si>
  <si>
    <t>711310000</t>
  </si>
  <si>
    <t>26.20.40.00.00.00.11.10.1</t>
  </si>
  <si>
    <t>стандарт АTХ 450-600 Вт</t>
  </si>
  <si>
    <t>Жесткий диск</t>
  </si>
  <si>
    <t>26.20.21.01.12.15.18.26.1</t>
  </si>
  <si>
    <t>26.20.21.01.12.15.19.19.1</t>
  </si>
  <si>
    <t>26.20.40.00.00.00.21.10.1</t>
  </si>
  <si>
    <t>Кулер</t>
  </si>
  <si>
    <t>Вентилятор для центрального процессора.</t>
  </si>
  <si>
    <t>26.20.40.00.00.00.61.15.1</t>
  </si>
  <si>
    <t>Плата</t>
  </si>
  <si>
    <t>материнская, МВ LGA-775S</t>
  </si>
  <si>
    <t>Оперативная память</t>
  </si>
  <si>
    <t>26.11.30.01.12.16.12.02.1</t>
  </si>
  <si>
    <t>26.20.22.00.00.00.11.21.1</t>
  </si>
  <si>
    <t>Оптический привод</t>
  </si>
  <si>
    <t>устройство чтения/записи DVD дисков</t>
  </si>
  <si>
    <t>26.20.16.11.13.11.11.10.1</t>
  </si>
  <si>
    <t>Картридж</t>
  </si>
  <si>
    <t>Тонерный. Черный.</t>
  </si>
  <si>
    <t>26.20.16.11.13.12.11.30.1</t>
  </si>
  <si>
    <t>Тонерный. Цветной. Cyan.</t>
  </si>
  <si>
    <t>26.20.16.11.13.12.11.20.1</t>
  </si>
  <si>
    <t>Тонерный. Цветной. Yellow.</t>
  </si>
  <si>
    <t>26.20.16.11.13.12.11.10.1</t>
  </si>
  <si>
    <t>Тонерный. Цветной. Magenta.</t>
  </si>
  <si>
    <t>Жесткий диск внешний</t>
  </si>
  <si>
    <t>26.20.21.01.17.12.11.07.1</t>
  </si>
  <si>
    <t>USB-флеш-накопитель, Интерфейс - USB 3.0, емкость - 16 Гб</t>
  </si>
  <si>
    <t>26.20.21.01.17.12.11.08.1</t>
  </si>
  <si>
    <t>USB-флеш-накопитель, Интерфейс - USB 3.0, емкость - 32 Гб</t>
  </si>
  <si>
    <t>26.20.21.01.17.12.11.09.1</t>
  </si>
  <si>
    <t>27.20.11.00.00.00.07.20.1</t>
  </si>
  <si>
    <t>Батарейка</t>
  </si>
  <si>
    <t>Батарейка пальчиковая типа АА</t>
  </si>
  <si>
    <t>27.20.11.00.00.00.07.30.1</t>
  </si>
  <si>
    <t>Батарейка пальчиковая типа ААА</t>
  </si>
  <si>
    <t>Бумага</t>
  </si>
  <si>
    <t>Одна пачка</t>
  </si>
  <si>
    <t>Фотобумага</t>
  </si>
  <si>
    <t>17.23.12.80.00.00.00.10.1</t>
  </si>
  <si>
    <t>Календарь</t>
  </si>
  <si>
    <t>17.23.13.10.00.00.00.90.1</t>
  </si>
  <si>
    <t>Журнал регистрации</t>
  </si>
  <si>
    <t>Журнал для регистрации прочих документов</t>
  </si>
  <si>
    <t>22.29.25.00.00.00.23.19.1</t>
  </si>
  <si>
    <t>Клей-карандаш</t>
  </si>
  <si>
    <t xml:space="preserve">Клей-карандаш 36 грамм </t>
  </si>
  <si>
    <t>32.99.80.00.00.00.00.10.1</t>
  </si>
  <si>
    <t>Скотч</t>
  </si>
  <si>
    <t>широкий, свыше 3 см</t>
  </si>
  <si>
    <t>22.29.25.00.00.00.19.17.2</t>
  </si>
  <si>
    <t>Маркер</t>
  </si>
  <si>
    <t xml:space="preserve">прочие, не включенные в другие группировки </t>
  </si>
  <si>
    <t>22.29.25.00.00.00.30.10.1</t>
  </si>
  <si>
    <t>Принадлежности канцелярские и школьные из пластмасс</t>
  </si>
  <si>
    <t>17.23.12.50.00.00.00.40.1</t>
  </si>
  <si>
    <t>20.52.10.00.00.00.09.06.3</t>
  </si>
  <si>
    <t>Клей</t>
  </si>
  <si>
    <t>32.99.12.00.00.00.11.10.1</t>
  </si>
  <si>
    <t>Ручка шариковая</t>
  </si>
  <si>
    <t>Ручка шариковая с жидкими чернилами</t>
  </si>
  <si>
    <t>Скоба</t>
  </si>
  <si>
    <t>Скобы проволочные для канцелярских целей</t>
  </si>
  <si>
    <t>17.23.13.80.00.00.50.17.1</t>
  </si>
  <si>
    <t>Тетрадь</t>
  </si>
  <si>
    <t>общая,96 листов</t>
  </si>
  <si>
    <t>Папка</t>
  </si>
  <si>
    <t>17.23.12.10.00.00.00.50.1</t>
  </si>
  <si>
    <t>Конверты</t>
  </si>
  <si>
    <t>формат C4 (229 х 324 мм)</t>
  </si>
  <si>
    <t>17.23.12.10.00.00.00.10.1</t>
  </si>
  <si>
    <t>формат Евро, Е65 (110 х 220 мм)</t>
  </si>
  <si>
    <t>___________________________</t>
  </si>
  <si>
    <t>Фоос В.К.</t>
  </si>
  <si>
    <t xml:space="preserve">ИТОГО комплектующие изделия и запасные части для ремонта компьютерного оборудования </t>
  </si>
  <si>
    <t>ИТОГО расходные материалы для обслуживания канцелярских машин</t>
  </si>
  <si>
    <t>ИТОГО канцелярские товары</t>
  </si>
  <si>
    <t>ИТОГО стандартные лицензии на программное обеспечение</t>
  </si>
  <si>
    <t xml:space="preserve">ИТОГО интернет-услуги </t>
  </si>
  <si>
    <t xml:space="preserve"> ПВА  желімі</t>
  </si>
  <si>
    <t>Қоректену блогы</t>
  </si>
  <si>
    <t>Қатты дискісі</t>
  </si>
  <si>
    <t>Оперативті сақтайтын құрылғысы</t>
  </si>
  <si>
    <t xml:space="preserve">Оптикалық келтіруі </t>
  </si>
  <si>
    <t>Қағаз</t>
  </si>
  <si>
    <t>Фотоқағаз</t>
  </si>
  <si>
    <t xml:space="preserve">Күнтізбе  </t>
  </si>
  <si>
    <t>Тіркеу кітабы</t>
  </si>
  <si>
    <t>Желім-қарындашы</t>
  </si>
  <si>
    <t>Күнделік</t>
  </si>
  <si>
    <t>Желім</t>
  </si>
  <si>
    <t>Шарикті қалам</t>
  </si>
  <si>
    <t>Дәптер</t>
  </si>
  <si>
    <t>Жазбаға арналған қағаз</t>
  </si>
  <si>
    <t>Күнтізбек</t>
  </si>
  <si>
    <t>Пышақ</t>
  </si>
  <si>
    <t xml:space="preserve">Программалық лицензия </t>
  </si>
  <si>
    <t>Интернет желісіне рұқсат</t>
  </si>
  <si>
    <t>USB-флеш-жинақтаушы, Интерфейсі - USB 3.0,сыйымдылығы - 16 Гб</t>
  </si>
  <si>
    <t>USB-флеш-жинақтаушы, Интерфейсі - USB 3.0,сыйымдылығы - 32 Гб</t>
  </si>
  <si>
    <t>Жіңішке типті батарейка ААА</t>
  </si>
  <si>
    <t>Жіңішке типті батарейка АА</t>
  </si>
  <si>
    <t>Басқа да құжаттарды тіркеу үшін журнал</t>
  </si>
  <si>
    <t xml:space="preserve">Клей-қарындаш 36 грамм </t>
  </si>
  <si>
    <t>жалпақ, 3 см жоғары</t>
  </si>
  <si>
    <t>Пластмассадан жасалған кеңселік және мектептік жабдықтар</t>
  </si>
  <si>
    <t xml:space="preserve">Кез-келген фарфор, керамика, ағаш, тері, резеңке, металл, картон және көптеген пластикті этилцианакрилат негізінде желімдеу үшін. </t>
  </si>
  <si>
    <t>Сұйықты сиямен шарикті қаламсап.</t>
  </si>
  <si>
    <t>қалың,96 парақты</t>
  </si>
  <si>
    <t>Қоректену блогының жоғарғы қуаты 550 ВТ  кем емес, форм-факторы АТХ, азшуылды салқындату вентиляторы 12 см.өлшемінен кем емес. 
Шарты: Стандарт: ATX12V 2.0; Аналық платаның қоректену коннекторы: 20+4, 20+4+8, 24+4; PCI-Express коннектордың саны 12V (6-pin): 2-ден кем емес; PCI-Express коннекторының саны 12V (2-pin): 2-ден кем емес; Периферийлді коннекторының саны Molex (4-pin): 4-тен кем емес; Floppy коннекторының саны (4-pin): 1-ден кем емес; SATA коннекторының саны: 4-тен кем емес; IDE коннекторының саны: 4-тен кем емес; Кіріс қуаты: 230 В-тан кем емес;
Кіріс жиілігі: 50 Гц-тан кем емес; Шамадан тыс қорғау, артық қуаттанудан, қысқа тұйықталудан, төмен қуаттанудан; Қуаттың белсенді коррекция коэффициенті (КМ&gt;0.99); Қолайлы жылу беру үшін вентиляциондық тесіктің ұялы конструкциясы; Пульсацияның және шуылдың төмен деңгейі; Өлшемі (Ш x B x Г): 15 x 14 x 8.6 см; Қорап өлшемі (Ш х В х Г): 24 x 18.6 x 10 см; Бұйым салмағы: 1.35 кг; Қораппен коса салмағы: 1.71 кг; Орама: фирмалық қорапта; Кепілдік мерзімі (ай), кем емес: 12.</t>
  </si>
  <si>
    <t>Блок питания пиковой мощностью не менее 550 Вт, форм-фактор АТХ, вентилятор охлаждения размером не менее 12 см.
Условия: Стандарт: ATX12V 2.0; Коннектор питания мат. платы: 20+4, 20+4+8, 24+4; Количество PCI-Express коннекторов 12V (6-pin): не менее 2; Количество PCI-Express коннекторов 12V (2-pin): не менее 2; Количество периферийных коннекторов Molex (4-pin): не менее 4; Количество Floppy коннекторов (4-pin): не менее 1; Количество SATA коннекторов: не менее 4; Количество IDE коннекторов: не менее 4; Входное напряжение: не менее 230 В; Входная частота: не менее 50 Гц; Защита от перегрузки, от перенапряжения, от короткого замыкания, от пониженного напряжения; Активная коррекция коэффициента мощности (КМ&gt;0.99); Сотовая конструкция вентиляционных отверстий для оптимального теплоотвода; Низкий уровень пульсации и шумов; Размеры (Ш x B x Г): 15 x 14 x 8.6 см; Размеры упаковки (Ш х В х Г): 24 x 18.6 x 10 см; Вес изделия: 1.35 кг; Вес с упаковкой: 1.71 кг; Упаковка: в фирменной упаковке; Срок гарантии (мес.): не менее 12.</t>
  </si>
  <si>
    <t>Қоректену блогының жоғарғы қуаты 900 ВТ  кем емес, форм-факторы АТХ, ажырату мүмкіндігімен орамда модулдік кабелдер, азшуылды салқындату вентиляторы 14 см.өлшемінен кем емес.                       Шарты: Стандарт: ATX12V 2.3 / EPS12V; Аналық платаның қоректену коннекторы: 24+4, 24+8; PCI-Express коннектордың саны 12V (6-pin): 6-дан кем емес;  PCI-Express коннекторының саны 12V (2-pin): 3-дан кем емес; Периферийлді коннекторының саны Molex (4-pin): 5-ден кем емес; Floppy коннекторының саны (4-pin): 1-ден кем емес; SATA коннекторының саны: 6-ден кем емес; Кіріс қуаты: 115 ~ 230 В; Кіріс жиілігі: 50-60 Гц; Вентилятор, жылдамдықты интелектуалды басқаруымен; ATI CrossFire сүйеніші, NVIDIA SLi, зияткерлік басқарма вентилятормен, серитификат 80 PLUS Silver (ПӘЕ 85% жартының жүгінің қамсыздандырады); Өлшемі (Ш x B x Г): 16.2 х 8.2 х 15.2 см; Қорап өлшемі (Ш х В х Г): 30.3 х 25 х 12.2 см; Бұйым салмағы: 2.13 кг; Қораппен коса салмағы: 3.87 кг; Орама: фирмалық қорапта; Кепілдік мерзімі (ай), кем емес: 24.</t>
  </si>
  <si>
    <t>Блок питания пиковой мощностью не менее 900 Вт, форм-фактор АТХ, модульные кабели в оплётке с возможностью отсоединения, малошумный вентилятор охлаждения размером не менее 14 см.                                               Условия: Стандарт: ATX12V 2.3 / EPS12V. Коннектор питания мат. платы: 24+4, 24+8; Количество PCI-Express коннекторов 12V (6-pin): не менее 6; Количество PCI-Express коннекторов 12V (2-pin): не менее 3; Количество периферийных коннекторов Molex (4-pin): не менее 5; Количество Floppy коннекторов (4-pin): не менее 1; Количество SATA коннекторов: не менее 6; Входное напряжение: 115 ~ 230 В; Входная частота: 50-60 Гц; Вентилятор с интеллектуальным управлением скоростью; Поддержка ATI CrossFire, NVIDIA SLi, интеллектуальное управление вентилятором, сертификат 80 PLUS Silver (обеспечивает КПД 85% при половинной нагрузке); Размеры (Ш x B x Г): 16.2 х 8.2 х 15.2 см; Размеры упаковки (Ш х В х Г): 30.3 х 25 х 12.2 см; Вес изделия: 2.13 кг; Вес с упаковкой: 3.87 кг; Упаковка: в фирменной коробке; Срок гарантии (мес.), не менее: 24.</t>
  </si>
  <si>
    <t xml:space="preserve">Қатты диск SATA III, 500Gb
Шарты: Интерфейс: SATA;
Интерфейстің берілісінің жылдамдығы: 600 Мб/сек (SATA III);
Дискінің сыйымдылығы, Гб: 500 кем емес;Буфер: 32 Мб кем емес;
Шпинделдің айналу жылдамдығы 7200 айн./мин кем емес. Айғай-шудың деңгейі: 26 дБ артық емес; Eң көп шамадан тыс жұмыста: 70g, ұзақтығымен 2мс; Ең көп шамадан тыс сөндір- күйде : 350G, ұзақтығымен 2мс; Active режимінде энергияны қолдану: 6.4 Вт артық емес;
Тоқтау режимінде  энергияны қолдану: 3.7 Вт артық емес;
Кепілдік мерзімі (ай): 24 кем емес. </t>
  </si>
  <si>
    <t>Өлшемі 3,5 SATA 3 ГГц/с интерфейсі, буфер кқлемі - 32 Мб, шпинделдің айналу жылдамдығының саны IntelliPower, сыйымдылығы - 500 Гб</t>
  </si>
  <si>
    <t>Размер 3,5 интерфейс SATA 3 ГГц/с, объем буфера - 32 Мб, количество оборотов шпинделя IntelliPower, емкость - 500 Гб</t>
  </si>
  <si>
    <t>Размер 3,5 интерфейс SATA 3 ГГц/с, объем буфера - 64 Мб, количество оборотов шпинделя 7200 об/м, емкость - 2 Тб</t>
  </si>
  <si>
    <t>Өлшемі 3,5 SATA 3 ГГц/с интерфейсі, объем буфера - 64 Мб, шпинделдің айналу жылдамдығының саны 7200 об/м, сыйымдылығыь - 2 Тб</t>
  </si>
  <si>
    <t xml:space="preserve">Қатты дискісі SATA III SSHD сыйымдылығы 2000 Gb 
Шарты: Интерфейстің берілісінің жылдамдығы: 600 Мб/сек (SATA III);
Дискінің сыйымдылығы, Гб: 2000 кем емес; Буфер: 64 Мб кем емес;
Флэш-жадтың үлгісі:  MLC NAND көлеммен 8Гб кем емес; Шпинделдің айналу жылдамдығы 7200 айн./мин кем емес. Мүмкіндіктің орташа уақыты (жазба): 9.5 мс артық емес;
Active режимінде энергияны қолдану: 6.7 Вт артық емес; Тоқтау режимінде  энергияны қолдану: 4.5 Вт артық емес; Қосымша технологиялар:  Advanced Format, Native Command Queuing (NCQ); Кепілдік мерзімі (ай): 24 кем емес. 
</t>
  </si>
  <si>
    <t>Кулер  S-1156/1155/1150/775
Тип:  для процессора;
Поддержка сокетов: Intel LGA1155/1156/775, AMD FM1/AM3+/AM3/AM2+/AM2/K8;
Материал:  Алюминий, Медь;
Диаметр вентилятора: не менее 92 мм;
Возможность регулирования оборотов: Есть;
Максимальная скорость вращения, обор./мин.:  2200
Минимальная скорость вращения, обор./мин.: 900
Максимальный уровень шума, дБ:  не более 34.6; Минимальный уровень шума, дБ:  не более 17.8; Коннектор: 4 pin; Воздушный поток: не менее 37.18 CFM; Тип подшипника: Гидродинамический подшипник;
Тепловые трубки: не менее 2;
Потребление энергии: не более 2.28 Вт; Напряжение питания: 12 В;
Дополнительно:  установка без снятия материнской платы;
Упаковка: RTL;
Срок гарантии (мес.): не менее 6.</t>
  </si>
  <si>
    <t>Кулер  S-1156/1155/1150/775
Үлгі: процессор үшін;
Сокеттің сүйеніші: Intel LGA1155/1156/775, AMD FM1/AM3+/AM3/AM2+/AM2/K8;
Материал: Алюмини, мыс,
вентилятор диаметрі 92 мм-ден кем емес, Айналуды реттеу мүмкіндігі: бар; Айналудың жоғарғы жылдамдығы айн./мин.: 2200;
Айналудың төменгі жылдамдығы айн./мин.: 900;
Шуылдың минималды деңгейі, дБ: 17.8-ден кем емес;
Коннектор: 4 pin; Ауа ағымы: 37.18 CFM кем емес;
Подшипник типі: Гидродинамикалық подшипник; Жылу трубкалары: 2-тен кем емес; Энергияны қолдану: 2.28 Вт көп емес; Қуат күші 12 В; Қосымша: Аналық платаны ажыратусыз жеңіл орнату; Орама: RTL;
Кепілдік мерзімі: 6 айдан кем емес.</t>
  </si>
  <si>
    <t xml:space="preserve">Материнская плата LGA775
Тип разъема процессора: Socket LGA775;
Системная шина (FSB): 533 MГц, 800 MГц, 1066 MГц, 1333 MГц;
Поддержка типов процессоров: Celeron Dual Core, Pentium Dual Core, Core 2 Duo, Core 2 Extreme, Core 2 Quad;
Чипсет: Intel G41;
Южный мост: ICH7;
Форм-фактор: Micro ATX;
Количество разъемов DDR3: не менее 2;
Тип поддерживаемой памяти: PC-6400 (DDR3-800), PC-8500 (DDR3-1066), PC-10600 (DDR3-1333);
Maксимальный объем оперативной памяти: не менее 8 Гб;
Общее количество разъемов Serial ATA: не менее 4;
Количество разъемов PCI: не мнеее 1;
Стандарт PCI-E: 2.0;
Количество разъемов PCI Express: не менее 1 слот x16;
Видео: Intel GMA X4500;
Количество звуковых каналов: не менее 6;
Общее количество USB: не менее 8;
Внутренние коннекторы: не менее 1 х IDE, 1 x COM, 1 x LPT, 1 x 4-pin коннектор питания, 1 x 24-pin коннектор питания;
Задняя панель: не менее 1 x PS/2 клавиатура, 1 x PS/2 мышь, 1 x VGA, 1 x RJ-45 LAN, Line-in, Line-out, Mic-in;
Срок гарантии (мес.):  не менее 12.
</t>
  </si>
  <si>
    <t xml:space="preserve">Аналық плата LGA775
Процессордың ажыратуы Socket LGA 775
Жүйелі құрсым (FSB): 533 MГц, 800 MГц, 1066 MГц, 1333 MГц;
Celeron Dual Core, Pentium Dual Core, Core 2 Duo, Core 2 Extreme, Core 2 Quad процессорларының қолдауымен;
Чипсет: Intel G41;
Оңтүстіктің көпірі: ICH7;
Форм-фактор: Micro ATX;
DDR3 ажыратулар қолдауымен: 2-ден кем емес;   
Есте ұстау типі: PC-6400 (DDR3-800), PC-8500 (DDR3-1066), PC-10600 (DDR3-1333)
Оперативті есте сақтаудың максималды көлемі: 8 Гб кем емес;
Serial ATA ажыратуының жалпы саны: 4 кем емес;
PCI ажыратуының жалпы саны: не мнеее 1;
PCI-E стандарты:  2.0;
PCI Express ажыратқышының саны:, слотты 1-ден кем емес x16;
Видео: Intel GMA X4500; 
Дыбыс: 6 каналдан кем емес;
USB барлық саны:8 кем емес;
Ішкі коннекторлар: 1 х IDE, 1 x COM, 1 x LPT, 1 x 4 - нәрдің pin коннекторы, 1 x 24 - нәрдің pin коннекторы кем емес;
 Артқы панель:  1 x PS/2 пернетақтасы, 1 x PS/2 тышқан, 1 x VGA, 1 x RJ-45 LAN, Line-in, Line-out, Mic-in;
 Кепілдік мерзімі: 12 айдан кем емес.
</t>
  </si>
  <si>
    <t xml:space="preserve">ОЗУ DDR-3 DIMM 2Gb 1333MHz PC10600
Тип памяти:  DDR3;
Объем: не менее 2048 Мб;
Пропускная способность:  не менее 10600 Мб/сек;
Тактовая частота:  не менее 1333 МГц;
Тайминги: не более CL9;
Срок гарантии (мес.):  не менее 36.
</t>
  </si>
  <si>
    <t>Техническое исполнение - DIMM, вид памяти - DDR3, PC10600, емкость - 2 Гб</t>
  </si>
  <si>
    <t>Техникалық атқару - DIMM, есте сақтау түрі - DDR3, PC10600, сыйымдылығыь - 2 Гб</t>
  </si>
  <si>
    <t xml:space="preserve">ОЗУ DDR-3 DIMM 2Gb 1333MHz PC10600
Жадтың үлгісі DDR-3 
көлемі 2048Mб кем емес;
Өткізу мүмкіндігі: 10600 Мб/сек кем емес;
тактілік жиілігі 1333 МГц кем емес;
Тайминг: CL9 артық емес;
Кепілдік мерзімі: 36 айдан кем емес. 
</t>
  </si>
  <si>
    <t xml:space="preserve">Оптический привод DVD+R/RW&amp;CDRW
Тип привода: DVD+R/RW&amp;CDRW;
Способ установки: Внутренний;
Цвет: Черный; Интерфейс: Serial ATA; Установка:  Горизонтальная;
Механизм загрузки дисков: Лоток;
Скорость чтения CD-ROM: не менее 48x; Скорость перезаписи CD-RW: не менее 24x; Скорость записи CD-R: не менее 48x; Скорость чтения DVD-ROM: не менее 16x; Скорость чтения DVD-R: не менее 16x; Скорость перезаписи DVD-RW: не менее 8x; Скорость записи DVD-R: не менее 16x; Скорость чтения DVD+R: не менее 16x; Скорость перезаписи DVD+RW: не менее 8x; Скорость записи DVD+R: не менее 16x;
Буфер: не менее 2 Мб с технологией предотвращения ошибки опустошения буфера;
Срок гарантии (мес.): не менее 10.
</t>
  </si>
  <si>
    <t xml:space="preserve">DVD+R/RW&amp;CDRW оптикалық жетек
Жетектің үлгісі: DVD+R/RW&amp;CDRW;
 Орналастыру тәсілі: Ішкі;
 Түсі: Қара;  Интерфейсі: Serial ATA;
 Орналастыру: Горизонталді;
 Дискіні жүктеу механизмі : Лоток;
Оқу жылдамдығы CD-ROM: 48x кем емес;  Қайта жазба жылдамдығы CD-RW: 24х кем емес; Жазба жылдамдығы CD-R: 48х кем емес;  Оқу жылдамдығы DVD- ROM: 16х кем емес;  Оқу жылдамдығы DVD-R: 16x кем емес; Қайта жазба жылдамдығы DVD-RW: 8х кем емес; Жазба жылдамдығы DVD-R: 16х кем емес;
Оқу жылдамдығы DVD+R: 16х кем емес; Қайта жазба жылдамдығы DVD+RW: 8х кем емес; Жазба жылдамдығы DVD+R: 16х ке емес;
Буфер: 2 Мб кем емес буфердің талқандаушылығының қатесінің алдын ал- технологиясымен
Кепілдік мерзімі: 24 айдан  кем емес.
</t>
  </si>
  <si>
    <t>26.12.20.00.00.31.23.10.1</t>
  </si>
  <si>
    <t>Сетевая карта</t>
  </si>
  <si>
    <t>Для машин по автоматической обработке данных, Внутренняя, интерфейс - PCI, 1000-мегабитная, содержит разъем 8С8Р (RJ-45), предусматривает подключение только с помощью витой пары.</t>
  </si>
  <si>
    <t>Жүйелі карта</t>
  </si>
  <si>
    <t xml:space="preserve">Мәліметтерді автоматты түрде өңдеу машинасына арналған, ішкі интерфейс - PCI,  1000- мегабитті, 8С8Р (RJ-45) разъемнан тұратын, </t>
  </si>
  <si>
    <t xml:space="preserve">Сетевой адаптер PCI, Gigabit Ethernet
Сетевой стандарт: IEEE 802.3, IEEE 802.3u, IEEE 802.3 NWay, IEEE 802.3x, IEEE 802.3ab, IEEE 802.1Q VLAN, IEEE 802.1р;
Скорость передачи данных: Ethernet 10Мбит/с (полудуплекс), 20Мбит/с (полный дуплекс), Fast Ethernet 100Мбит/с s (полудуплекс), 200Мбит/с (полный дуплекс), Gigabit Ethernet: 2000Мбит/с (полный дуплекс);
Порты 10/100/1000 Мбит/с:  не менее 1;
Интерфейс: PCI;
Протокол:  CSMA/CD;
Сетевые кабели:  
- 10BASE-T: UTP Cat. 3, 4, 5 (100 м макс.), EIA/TIA-586 100-Ом STP (100 м макс.);
- 100BASE-TX, 1000BASE-T: UTP Cat. 5 (100 м макс.), EIA/TIA-568 100- Ом STP (100 м макс.);
Срок гарантии (мес.): не менее 12.
</t>
  </si>
  <si>
    <t xml:space="preserve">PCI, Gigabit Ethernet желілік адаптері
Желілік қалып: IEEE 802.3, IEEE 802.3u, IEEE 802.3 NWay, IEEE 802.3x, IEEE 802.3ab, IEEE 802.1Q VLAN, IEEE 802.1р;
Деректердің берілісінің жылдамдығы: Ethernet 10Мбит/с (полудуплекс), 20Мбит/с (толық дуплекс), Fast Ethernet 100Мбит/с s (полудуплекс), 200Мбит/с (толық дуплекс), Gigabit Ethernet: 2000Мбит/с (толық дуплекс);
Порттар 10/100/1000 Мбит/с:  1 кем емес;
Интерфейс: PCI;
Хаттама:  CSMA/CD;
Желілік кәбілдер:  
- 10BASE-T: UTP Cat. 3, 4, 5 (100 м макс.), EIA/TIA-586 100-Ом STP (100 м макс.);
- 100BASE-TX, 1000BASE-T: UTP Cat. 5 (100 м макс.), EIA/TIA-568 100- Ом STP (100 м макс.);
Кепілдік мерзімі (ай): 12 айдан кем емес.
</t>
  </si>
  <si>
    <t xml:space="preserve">Картридж Q2624A -черный для доукомплектования Принтера HP LJ 1150. Ресурс 2500 стр., не перезаправлен, в качественной плотной картонной упаковке с логотипом от производителя. Производственный код на упаковке и картридже совпадает
Цвет тонера картриджа: черный;
Ресурс: 2500 страниц А4 при 5% заполнении;
Ограничения: не допустимы картриджи,которые были использованы, повторно заправлены,восстановлены, переработаны,модифицированы,а так же совместимые не отвечающие требованиям для данного принтерного продукта;
Упаковка: Качественная плотная картонная упаковка с логотипом производителя. Не допускаются размытые надписи, блеклые краски на коробке. Картридж должен быть аккуратно упакован в отдельный пакет и уложен между защитных вставок из пенопласта,на корпусе не должно быть царапин,потертостей,сколов и следов вскрытия.Информация о месте производства картриджа и условия его хранения. Инструкция по установке картриджа на качественной плотной бумаге. Производственный код на упаковке,должен совпадать с производственным кодом на самом картридже;
Комплектация: Картридж с тонером,инструкция по установке и по переработке;
Размер упаковки: не более 33.5 x 14.5 x 20 см;
Вес c упаковкой: не менее 1 кг.
</t>
  </si>
  <si>
    <t>HP LJ 1150 принтерін толықтыру үшін   Q2624A -қара картриджі. Ресурс 2500 бет, құйылмаған, өндірушіден түпнұсқалық  орамада, қорғаныш жабыстырма-голограммасы бар.
Картридж тонерінің түсі: қара;
Ресурсы: 5%  толықтыруда А4, 2500 бет; Шектелуі: пайдаланылған картридждер ұйғарынды емес, қайтадан толықтырылған, қалпына келтірілген, қайта жасалған немесе қандай да бір амалмен, өзгертілген, сонымен қатар сәйкестендірілген, берілген принтер өнімінің талаптарына сай келмейтін;
Орама: Өндірушінің фирмалық түпнұсқалық орамасы. Кез-келген бұрышынан караса да, жағдайларға байланысты түсін өзгертетін, картридждің шығарылуының түпнұсқалық дәлелі ретінде барлық лазерлі картридждер қорғаныш жабыстырма-голограммасымен жабыстырылуы керек. Орамадағы өндірістік коды, картридждің өзіндегі өндірістік кодымен сәйкес болуы керек;
Орама өлшемі: 33.5 x 14.5 x 20 см артық емес;
Орамамен қоса салмағы: 1 кг. кем емес;</t>
  </si>
  <si>
    <t xml:space="preserve">Картридж Q5949A -черный для доукомплектования Принтера HP LJ 1160. Ресурс 2500 стр., не перезаправлен, в качественной плотной картонной упаковке с логотипом от производителя. Производственный код на упаковке и картридже совпадает
 Цвет тонера картриджа: черный;
Ресурс: 2500 страниц А4 при 5% заполнении;
Ограничения: не допустимы картриджи,которые были использованы, повторно заправлены,восстановлены, переработаны,модифицированы,а так же совместимые не отвечающие требованиям для данного принтерного продукта;
Упаковка: Качественная плотная картонная упаковка с логотипом производителя. Не допускаются размытые надписи, блеклые краски на коробке. Картридж должен быть аккуратно упакован в отдельный пакет и уложен между защитных вставок из пенопласта,на корпусе не должно быть царапин,потертостей,сколов и следов вскрытия.Информация о месте производства картриджа и условия его хранения. Инструкция по установке картриджа на качественной плотной бумаге. Производственный код на упаковке,должен совпадать с производственным кодом на самом картридже;
Комплектация: Картридж с тонером,инструкция по установке и по переработке;
Размер упаковки: не более 39,5 x 12 x 17 см;
Вес c упаковкой: не менее 1 кг.
</t>
  </si>
  <si>
    <t>HP LJ 1160 принтерін толықтыру үшін   Q5949A - қара картриджі. Ресурс 2500 бет, құйылмаған, өндірушіден түпнұсқалық  орамада, қорғаныш жабыстырма-голограммасы бар. Картридж тонерінің түсі: қара;
Ресурсы: 5%  толықтыруда А4, 2500 бет;                                                 Шектелуі: пайдаланылған картридждер ұйғарынды емес, қайтадан толықтырылған, қалпына келтірілген, қайта жасалған немесе қандай да бір амалмен, өзгертілген, сонымен қатар сәйкестендірілген, берілген принтер өнімінің талаптарына сай келмейтін;
Орама: Өндірушінің фирмалық түпнұсқалық орамасы. Кез-келген бұрышынан караса да, жағдайларға байланысты түсін өзгертетін, картридждің шығарылуының түпнұсқалық дәлелі ретінде барлық лазерлі картридждер қорғаныш жабыстырма-голограммасымен жабыстырылуы керек. Орамадағы өндірістік коды, картридждің өзіндегі өндірістік кодымен сәйкес болуы керек;
Орама өлшемі: 39,5 x 12 x 17 см артық емес;
Орамамен қоса салмағы: 1 кг. кем емес;</t>
  </si>
  <si>
    <t xml:space="preserve">Картридж 013R00607 - черный для доукомплектования Принтера Xerox WorkCentre PE114e. Ресурс 3000 стр., не перезаправлен, в качественной плотной картонной упаковке с логотипом от производителя. Производственный код на упаковке и картридже совпадает. Условия: Цвет тонера картриджа: черный;
Ресурс: 3000 страниц А4 при 5% заполнении;
Ограничения: не допустимы картриджи,которые были использованы, повторно заправлены,восстановлены, переработаны,модифицированы,а так же совместимые не отвечающие требованиям для данного принтерного продукта;
Упаковка: Качественная плотная картонная упаковка с логотипом производителя. Не допускаются размытые надписи, блеклые краски на коробке. Картридж должен быть аккуратно упакован в отдельный пакет и уложен между защитных вставок из пенопласта,на корпусе не должно быть царапин,потертостей,сколов и следов вскрытия.Информация о месте производства картриджа и условия его хранения. Инструкция по установке картриджа на качественной плотной бумаге. Производственный код на упаковке,должен совпадать с производственным кодом на самом картридже;
Комплектация: Картридж с тонером,инструкция по установке и по переработке;
Размер упаковки: не более 32.7 x 20 x 12.3 см;
Вес c упаковкой: не менее 1.102 кг.
</t>
  </si>
  <si>
    <t xml:space="preserve">Принтера Xerox WorkCentre PE114e принтерін толықтыру үшін  013R00607 картриджі ресурс 13000 бет, құйылмаған, өндірушіден түпнұсқалық орамада, қорғаныш жабыстырма-голограммасы бар. Өндіруші коды қорапта және картриджде сәйкестендірілген.
Шарты: Картридж тонерінің түсі: қара;
Ресурсы: 5% толықтыруда А4, 3000 беттен  кем емес;
Шектелуі: пайдаланылған картридждер ұйғарынды емес, қайтадан толықтырылған, қалпына келтірілген, қайта жасалған немесе қандай да бір амалмен, өзгертілген, сонымен қатар сәйкестендірілген, берілген принтер өнімінің талаптарына сай келмейтін;
Орама: Өндірушінің фирмалық түпнұсқалық орамасы. Кез-келген бұрышынан караса да, жағдайларға байланысты түсін өзгертетін, картридждің шығарылуының түпнұсқалық дәлелі ретінде барлық лазерлі картридждер қорғаныш жабыстырма-голограммасымен жабыстырылуы керек. Орамадағы өндірістік коды, картридждің өзіндегі өндірістік кодымен сәйкес болуы керек;
Құрамдау: картридж тонермен, қондырғыға және өңдеуге нұсқау;
Орама өлшемі: 32.7 x 20 x 12.3 см артық емес;
Орамамен қоса салмағы: 1.102 кг кем емес;
</t>
  </si>
  <si>
    <t>МФУ Canon MF3110 толықтыру үшін  EP27 -қара картриджі ресурс 2500 бет, қайта құйылмаған, өндірушіден түпнұсқалық орамада, қорғаныш жабыстырма-голограммасы бар. Өндіруші коды қорапта және картриджде сәйкестендірілген.
Шарты:
Картридж тонерінің түсі: қара;
Ресурсы: 5% толықтыруда А4, 2500 беттен  кем емес;
Шектелуі: пайдаланылған картридждер ұйғарынды емес, қайтадан толықтырылған, қалпына келтірілген, қайта жасалған немесе қандай да бір амалмен, өзгертілген, сонымен қатар сәйкестендірілген, берілген принтер өнімінің талаптарына сай келмейтін;
Орама: Өндірушінің фирмалық түпнұсқалық орамасы. Кез-келген бұрышынан караса да, жағдайларға байланысты түсін өзгертетін, картридждің шығарылуының түпнұсқалық дәлелі ретінде барлық лазерлі картридждер қорғаныш жабыстырма-голограммасымен жабыстырылуы керек. Орамадағы өндірістік коды, картридждің өзіндегі өндірістік кодымен сәйкес болуы керек;
Құрамдау: картридж тонермен, қондырғыға және өңдеуге нұсқау;
Орама өлшемі: 34.5 x 14 x 19 см артық емес;
Орамамен қоса салмағы: 1.1 кг кем емес;</t>
  </si>
  <si>
    <t>Картридж EP27 - черный  для доукомплектования МФУ Canon MF3110. Ресурс 2500 стр., не перезаправлен, в качественной плотной картонной упаковке с логотипом от производителя. Производственный код на упаковке и картридже совпадает.       Условия:
Цвет тонера картриджа: черный;
Ресурс: 2500 страниц А4 при 5% заполнении;
Ограничения: не допустимы картриджи,которые были использованы, повторно заправлены,восстановлены, переработаны,модифицированы,а так же совместимые не отвечающие требованиям для данного принтерного продукта;
Упаковка: Качественная плотная картонная упаковка с логотипом производителя. Не допускаются размытые надписи, блеклые краски на коробке. Картридж должен быть аккуратно упакован в отдельный пакет и уложен между защитных вставок из пенопласта,на корпусе не должно быть царапин,потертостей,сколов и следов вскрытия.Информация о месте производства картриджа и условия его хранения. Инструкция по установке картриджа на качественной плотной бумаге. Производственный код на упаковке,должен совпадать с производственным кодом на самом картридже;
Комплектация: Картридж с тонером,инструкция по установке и по переработке;
Размер упаковки: не более 34.5 x 14 x 19 см;
Вес c упаковкой: не менее 1.1 кг.</t>
  </si>
  <si>
    <t>HP LJ 2300D принтерің толықтыру үшін  Q2610A картриджі ресурс 6000 бет, құйылмаған, өндірушіден түпнұсқалық орамада, қорғаныш жабыстырма-голограммасы бар. Өндіруші коды қорапта және картриджде сәйкестендірілген.
Шарты: Картридж тонерінің түсі: қара;
Ресурсы: 5% толықтыруда А4, 6000 беттен  кем емес;
Шектелуі: пайдаланылған картридждер ұйғарынды емес, қайтадан толықтырылған, қалпына келтірілген, қайта жасалған немесе қандай да бір амалмен, өзгертілген, сонымен қатар сәйкестендірілген, берілген принтер өнімінің талаптарына сай келмейтін;
Орама: Өндірушінің фирмалық түпнұсқалық орамасы. Кез-келген бұрышынан караса да, жағдайларға байланысты түсін өзгертетін, картридждің шығарылуының түпнұсқалық дәлелі ретінде барлық лазерлі картридждер қорғаныш жабыстырма-голограммасымен жабыстырылуы керек. Орамадағы өндірістік коды, картридждің өзіндегі өндірістік кодымен сәйкес болуы керек;
Құрамдау: картридж тонермен, қондырғыға және өңдеуге нұсқау;
Орама өлшемі: 39 x 24 x 19 см артық емес;
Орамамен қоса салмағы: 1.9 кг кем емес;</t>
  </si>
  <si>
    <t xml:space="preserve">Картридж Q2610A -черный для доукомплектования Принтера HP LJ 2300D. Ресурс 6000 стр., не перезаправлен, в качественной плотной картонной упаковке с логотипом от производителя. Производственный код на упаковке и картридже совпадает
Условия: Цвет тонера картриджа: черный;
Ресурс: 6000 страниц А4 при 5% заполнении;
Ограничения: не допустимы картриджи,которые были использованы, повторно заправлены,восстановлены, переработаны,модифицированы,а так же совместимые не отвечающие требованиям для данного принтерного продукта;
Упаковка: Качественная плотная картонная упаковка с логотипом производителя. Не допускаются размытые надписи, блеклые краски на коробке. Картридж должен быть аккуратно упакован в отдельный пакет и уложен между защитных вставок из пенопласта,на корпусе не должно быть царапин,потертостей,сколов и следов вскрытия.Информация о месте производства картриджа и условия его хранения. Инструкция по установке картриджа на качественной плотной бумаге. Производственный код на упаковке,должен совпадать с производственным кодом на самом картридже;
Комплектация: Картридж с тонером,инструкция по установке и по переработке;
Размер упаковки: не более 39 x 24 x 19 см;
Вес c упаковкой: не менее 1.9 кг.
</t>
  </si>
  <si>
    <t>Оқу/жазу DVD диск құрылғысы</t>
  </si>
  <si>
    <t>26.20.16.06.12.12.11.10.1</t>
  </si>
  <si>
    <t>Манипулятор "мышь"</t>
  </si>
  <si>
    <t>Оптическая, тип подключения - проводной, интерфейс подключения - PS/2</t>
  </si>
  <si>
    <t>Манипулятор "тышқан"</t>
  </si>
  <si>
    <t>PS/2 Тышқан
Жабдық түрі: Сымды тышқан;
Интерфейс: PS/2;
Тышқан түрі: Оптикалық;
Максималды реттеу жүйесі, dpi: 800 кем емес;
Басқару тетігі: 2, тетіктер+колеса-тетік;
Түсі:Қара;
Орама: RTL;
Кепілдік мерзімі: 36 айдан кем емес.</t>
  </si>
  <si>
    <t>26.20.16.06.12.13.11.10.1</t>
  </si>
  <si>
    <t>Лазерная, тип подключения - проводной, интерфейс подключения - USB</t>
  </si>
  <si>
    <t>Манипуляторлы "тышқан"</t>
  </si>
  <si>
    <t>Оптикалды, қосылу түрі сымды, қосылу интерфейсі  -PS/2</t>
  </si>
  <si>
    <t>Лазерлі, қосылу түрі - сымды, қосылу интерфейсі  - USB</t>
  </si>
  <si>
    <t>Флеш-накопитель</t>
  </si>
  <si>
    <t>Флэш-жинақтаушы</t>
  </si>
  <si>
    <t>26.20.21.01.17.11.11.08.1</t>
  </si>
  <si>
    <t>USB-флеш-жинақтаушы, Интерфейсі - USB 2.0,сыйымдылығы - 32 Гб</t>
  </si>
  <si>
    <t>USB-флеш-накопитель, Интерфейс - USB 2.0, емкость - 32 Гб</t>
  </si>
  <si>
    <t>USB-Flash накопители USB 2.0 32Gb низкопрофильный
Тип корпуса: Съёмный колпачок;
Тип интерфейса: USB 2.0;
Объем памяти, Гб: не менее 32;
Цвет: Черный;
Индикаторы: Чтение/запись;
Дополнительно:  Низкопрофильный дизайн для использования с ноутбуками;
Размеры (Ш х В х Г): не более 1.6 х 1.4 х 0.3 см;
Упаковка: RTL;
Срок гарантии (мес.): не менее 12.</t>
  </si>
  <si>
    <t>USB-Flash накопители USB 3.0 4Gb
Тип корпуса: Съёмный колпачок;
Тип интерфейса: USB 3.0;
Объем памяти, Гб: не менее 4;
Цвет: Черный;
Скорость чтения: не менее 90 Мб/сек;
Скорость записи: не менее 20 Мб/сек;
Индикаторы: Чтение/запись;
Размеры (Ш х В х Г): не более 6.9 х 1.9 х 0.9 см;
Упаковка: RTL;
Срок гарантии (мес.): не менее 36.</t>
  </si>
  <si>
    <t>26.20.21.01.17.12.11.05.1</t>
  </si>
  <si>
    <t>USB-флеш-накопитель, Интерфейс - USB 3.0, емкость - 4 Гб</t>
  </si>
  <si>
    <t>USB-флеш-жинақтаушы, Интерфейсі - USB 3.0,сыйымдылығы - 4 Гб</t>
  </si>
  <si>
    <t>USB-Flash накопители USB 3.0 8Gb
Тип корпуса: Съёмный колпачок;
Тип интерфейса:  USB 3.0;
Объем памяти, Гб: не менее 8;
Цвет: Хром, Черный;
Скорость чтения: не менее 100 Мб/сек;
Скорость записи: не менее 20 Мб/сек;
Размеры (Ш х В х Г): не более 7 х 2.1 х 0.81 см;
Упаковка: RTL;
Срок гарантии (мес.): не менее 36.</t>
  </si>
  <si>
    <t>26.20.21.01.17.12.11.06.1</t>
  </si>
  <si>
    <t>USB-Flash накопители USB 3.0 16Gb
Тип корпуса: Съёмный колпачок;
Тип интерфейса: USB 3.0;
Объем памяти, Гб: не менее 16;
Цвет: Хром, Черный;
Скорость чтения: не менее 140 Мб/сек;
Скорость записи: не менее 40 Мб/сек;
Размеры (Ш х В х Г): не более 7 х 2.1 х 0.81 см;
Упаковка: RTL;
Срок гарантии (мес.): не менее 36.</t>
  </si>
  <si>
    <t>USB-флеш-жинақтаушы, Интерфейсі - USB 3.0,сыйымдылығы - 8 Гб</t>
  </si>
  <si>
    <t>USB-флеш-накопитель, Интерфейс - USB 3.0, емкость - 8 Гб</t>
  </si>
  <si>
    <t>USB-Flash накопители USB 3.0 32Gb
Тип корпуса: Съёмный колпачок;
Тип интерфейса:  USB 3.0;
Объем памяти, Гб: не менее 32;
Цвет: Черный;
Скорость чтения: не менее 210 Мб/сек;
Скорость записи: не менее 75 Мб/сек;
Размеры (Ш х В х Г): не более 7 x 2.1 x 0.8 см;
Упаковка: RTL;
Срок гарантии (мес.): не менее 36.</t>
  </si>
  <si>
    <t>USB-Flash накопители USB 3.0 64Gb
Тип корпуса: Съёмный колпачок;
Тип интерфейса:  USB 3.0;
Объем памяти, Гб: не менее 64;
Цвет: Черный;
Скорость чтения: не менее 130 Мб/сек;
Скорость записи: не менее 30 Мб/сек;
Тип флэш-памяти: MLC; 
Размеры (Ш х В х Г): не более 6.9 х 1.9 х 0.88 см;
Упаковка: RTL;
Срок гарантии (мес.): не менее 36.</t>
  </si>
  <si>
    <t>USB-флеш-жинақтаушы, Интерфейсі - USB 2.0,сыйымдылығы - 64 Гб</t>
  </si>
  <si>
    <t>USB-флеш-накопитель, Интерфейс - USB 2.0, емкость - 64 Гб</t>
  </si>
  <si>
    <t>WiFi Маршрутизатор
Сетевой стандарт: IEEE 802.11b, IEEE 802.11g, IEEE 802.11n, IEEE 802.1x;
Частотный диапазон: 2.4 – 2.4835 ГГц;
Скорость передачи данных: 802.11n: до 300Мбит/с, 802.11g: до 54Мбит/с, 802.11b: до 11Мбит/с;
VPN-протоколы:  PPPoE, PPTP, L2TP;
Управление: Веб-конфигуратор, командная строка (CLI) по TELNET, резервирование и восстановление конфигурации, программное обновление функций;
Порты и разъёмы: WAN (Ethernet), 2 х USB, 4 х RJ-45 LAN 10/100/1000Base-TX Ethernet, 2 x RP-SMA;
Внешние антенны: 2 съемные всенаправленные антенны 5 dBi;
Напряжение: переменное 100-240 В, 50/60 Гц;
Процессор: MIPS 34KEc 700 МГц с сетевым аппаратным ускорителем;
Управление: кнопка управления беспроводной сетью Wi-Fi, кнопка с назначаемой функцией (FN), кнопка выключения питания, кнопка сброса настроек;
Дополнительно: Мультифункциональный USB порт, автономный встроенный BitTorrent-клиент, Поддержка стандарта 802.11i с защитой WPA2, встроенный клиент служб DynDNS и NO-IP;
Упаковка: RTL;
Срок гарантии (мес.): не менее 12.</t>
  </si>
  <si>
    <t>Аккумулятор, 12Ah, 12V
Тип: Аккумулятор для ИБП;
Технология:  Кислотно-свинцовая;
Напряжение питания: 12 В;
Емкость:  не менее 12 Ач;
Размеры (Ш х В х Г): 15 x 9.5 x 10 см;
Вес изделия: 3.44 кг;
Упаковка: OEM;
Срок гарантии (мес.): не менее 6.</t>
  </si>
  <si>
    <t>27.20.22.00.00.00.03.10.1</t>
  </si>
  <si>
    <t>Аккумулятор</t>
  </si>
  <si>
    <t>Номинальная емкость от 1.2 до 50 Ач, номинальное напряжение 12 В</t>
  </si>
  <si>
    <t>26.30.40.00.00.00.04.10.1</t>
  </si>
  <si>
    <t>Беспроводная точка доступа</t>
  </si>
  <si>
    <t xml:space="preserve">Сымсыз қосылу мүмкіндігі </t>
  </si>
  <si>
    <t xml:space="preserve">Компьтерлерді бір ыңғай сымсыз жүйеге қосуға арналған қондырғы </t>
  </si>
  <si>
    <t>Устройство для объединения компьютеров в единую беспроводную сеть</t>
  </si>
  <si>
    <t>Сыйымдылық шамасы 1.2 ден 50 Ач -ға дейін, куат шамасы 12 В</t>
  </si>
  <si>
    <t xml:space="preserve">ИБП
Тип устройства: UPS
Батареи: Свинцово-кислотные, герметичные, не требуют обслуживания,12В/7Ач;
Время работы от батарей: не менее 13 минут при подключении к ИБП системного блока и монитора 17";
Время зарядки аккумуляторной батареи: не более 3-4 часа до 90% емкости после полного разряда;
Мощность на выходе, Вт: не менее 360;
Напряжение на выходе: 220 В +/-10%;
Напряжение на входе: 140 - 300 В;
Частота входного напряжения: 45 - 65 Гц;
Частота выходного напряжения: 50 Гц +/- 1 Гц;
Описание розеток: не менее 3 розетки с резервным питанием;
Индикация: Светодиодная;
Звуковые сигналы: При работе от аккумулятора, При разрядке аккумулятора, При перегрузке;
Разъемы: USB, RJ-45;
Уровень шума: не более 40 дБА на расстоянии 1 метра от поверхности ИБП
Защита и фильтрация:  Защита от перегрузок, защита от всплесков напряжения, защита от короткого замыкания, защита локальной сети, автоматическое самотестирование и защита от глубокого разряда;
Упаковка: RTL;
Срок гарантии (мес.): не менее 24.
</t>
  </si>
  <si>
    <t>Батарейка CR 2032 для мат. Платы
Типоразмер: CR2032;
Технология: Литиевая;
Количество в упаковке: 1;
Напряжение питания: 3 В;
Упаковка: Блистер.</t>
  </si>
  <si>
    <t xml:space="preserve">ҮҚК
Жабдық түрі: UPS
Батареи:Свинцты-қышқылды,герметикалық,қызмет көрсетуді қажет етпейтін, 12В/7Ач;
Батарейдің жұмыс істейтін уақыты: 17" Монитор мен жүйелік блоқты ҮҚК (үздіксіз қуат көзі) қосғанда 13 минуттан кем емес;
Аккумуляторлық батарейдің қуаттанатын уакыты: Сыйымдылығы толық 90% тоғынан айырылғанда 3-4 сағаттан кем емес;
Шығыстық қуатты, Вт: 360 кем емес;
Шығыстық кернеу: 220 В +/-10%;
Кірістік кернеу: 140 - 300 В;
Кернеудің кірістік жиілігі: 45 - 65 Гц;
Кернеудің шығыстық жиілігі: 50 Гц +/- 1 Гц;
Розетка сипаты:Артық қуат көзінен 3 розеткадан кем емес;
Индикация: Светодиодты;
Дыбысты сигнал: Аккумулятордан жұмыс жасағанда, аккумулятор әлсірегенде,шамадан тыс;
Разъем: USB, RJ-45;
Шу денгейі: ҮҚК үстінгі 1 метр ара қашықтықта 40 дБА кем емес;
Фильтрация және қорғау: шамадан тыс қорғау, қысқа мерзімге тұйықталудан қорғау, локалдық жүйеден қорғау, автоматты түрде өзін сынақтау және терең тоғынан айырылуынан қорғау;
Орама: RTL;
Кепілдік мерзімі: 24 айдан кем емес.
</t>
  </si>
  <si>
    <t>Батарейка АА литиевая
Типоразмер: АА;
Технология: литиевая;
Количество в упаковке: 2 x АА;
Напряжение питания: 1.5 В;
Размеры (Ш х В х Г): 4.3 х 1.4 х 1.4 см;
Размеры упаковки (Ш х В х Г): 8 х 12 х 1 см;
Вес с упаковкой:  0.035 кг;
Упаковка:  блистер.</t>
  </si>
  <si>
    <t>АА литий типті батарейка
Көлем түрі: АА;
Технология: литий;
Орамдағы саны: 2 x АА;
Қуаттану күші: 1.5 В;
Көлемі: (Ш х В х Г): 4.3 х 1.4 х 1.4 см;
Орама колемі: (Ш х В х Г): 8 х 12 х 1 см;
Орамадағы салмағы: 0.035 кг;
Орама: блистер.</t>
  </si>
  <si>
    <t>Батарейка ААА литиевая 
Типоразмер: ААА;
Технология: Литиевая;
Количество в упаковке: 2 x ААA;
Напряжение питания:  1.5 В;
Размеры (Ш х В х Г):  4.3 х 1 х 1 см;
Размеры упаковки (Ш х В х Г): 7.9 х 12 х 1 см;
Вес с упаковкой:  0.02 кг;
Упаковка:  блистер.</t>
  </si>
  <si>
    <t>ААА литий типті батарейка
Көлем түрі: ААА;
Технология: литий;
Орамдағы саны: 2 x ААА;
Қуаттану күші: 1.5 В;
Көлемі: (Ш х В х Г): 4.3 х 1 х 1 см;
Орама колемі: (Ш х В х Г): 7.9 х 12 х 1 см;
Орамадағы салмағы: 0.02 кг;
Орама: блистер.</t>
  </si>
  <si>
    <t xml:space="preserve">Внешний жесткий диск 1000Gb 2.5
Тип оборудования: 2.5 Serial ATA HDD;
Объем памяти, Гб: не менее 1000;
Цвет: Черный;
Тип интерфейса: USB 2.0;
Индикаторы: Питание, Чтение/запись;
Дополнительно:  Программное 256-бит AES-шифрование, автоматически переходит в режим сна через 10 минут бездействия, нескользящие резиновые ножки;
Размеры (Ш х В х Г): не более 12.99 x1.73 x 8.21 см;
Упаковка: RTL;
Срок гарантии (мес.): не менее 24. </t>
  </si>
  <si>
    <t>26.20.21.01.14.12.11.10.1</t>
  </si>
  <si>
    <t>Размер 2,5'', интерфейс USB 2.0, емкость - 1 Тб</t>
  </si>
  <si>
    <t>Сыртқы катты диск</t>
  </si>
  <si>
    <t>Көлемі 2,5'', интерфейс USB 2.0,  сыйымдылық- 1 Тб</t>
  </si>
  <si>
    <t>26.20.40.00.00.00.01.01.1</t>
  </si>
  <si>
    <t>Док -станция</t>
  </si>
  <si>
    <t>для жестких дисков</t>
  </si>
  <si>
    <t>Док -станциясы</t>
  </si>
  <si>
    <t>Қатты дискке арналған</t>
  </si>
  <si>
    <t>PS/2 пернетақта
Түрі:Сымды стандарты пернетақта;
Интерфейс: PS/2;
Түсі: Қара;
Қосымша; Backspace қосымша перне,ылғалданбайтын құрылым, қазақша, ағылшынша, орысша аріптермен лазерлі нақышталған перне;
Өлшемі (Ш х В х Г):  44.1 х 14 х 2 см;
Орама: RTL;
Кепілдік мерзімі: 12 айдан кем емес.</t>
  </si>
  <si>
    <t>26.20.15.00.00.01.11.10.1</t>
  </si>
  <si>
    <t>Клавиатура</t>
  </si>
  <si>
    <t>Алфавитно-цифровая, стандартная клавиатура, содержит 101-102 клавиши.</t>
  </si>
  <si>
    <t>USB пернетақта
Түрі:Сымды стандарты пернетақта;
Интерфейс: USB;
Түсі: Қара;
Қосымша; Backspace қосымша перне,ылғалданбайтын құрылым, қазақша, ағылшынша, орысша аріптермен лазерлі нақышталған перне;
Өлшемі (Ш х В х Г):  44.1 х 14 х 2 см;
Орама: RTL;
Кепілдік мерзімі: 12 айдан кем емес.</t>
  </si>
  <si>
    <t>101-102 пернеден тұратын, алфавитті-цифрлы, стандарты пернетақта.</t>
  </si>
  <si>
    <t>Пернетақта</t>
  </si>
  <si>
    <t>Оптический привод внешний, USB, DVD+R/RW&amp;CDRW
Тип привода:  Внешний DVD+R/RW&amp;CDRW;
Цвет: Черный;
Интерфейс: USB 2.0;
Скорость чтения CD-ROM: не менее 24x;
Скорость перезаписи CD-RW: не менее  24x;
Скорость записи CD-R: не менее  24x;
Скорость чтения DVD-ROM: не менее 8x;
Скорость чтения DVD-R: не менее 8x;
Скорость перезаписи DVD-RW: не менее 6x;
Скорость записи DVD-R: не менее 8x;
Скорость чтения DVD+R: не менее 8x;
Скорость перезаписи DVD+RW: не менее 8x;
Скорость записи DVD+R: не менее 8x;
Буфер: не менее 2 Мб;
Установка:  Горизонтальная;
Механизм загрузки дисков: Лоток;
Дополнительные характеристики: Питание от USB;
Размеры (Ш х В х Г): 15.6 х 14.2 х 2.2 см;
Упаковка: RTL;
Срок гарантии (мес.): не менее 24.</t>
  </si>
  <si>
    <t>USB, DVD+R/RW&amp;CDRW, сыртқы оптикалық жетек
Жетек түрі: Сыртқы DVD+R/RW&amp;CDRW;
Интерфейс: USB 2.0;
Оқу жылдамдығы CD-ROM: 24х кем емес;
Қайта жазу жылдамдығы CD-RW: 24х кем емес;
Жазу жылдамдығы CD-R: 24х кем емес;
Оқу жылдамдығы DVD-ROM: 8х кем емес;
Оқу жылдамдығы DVD-R: 8х кем емес;
Қайта жазу жылдамдығы DVD -RW: 6х кем емес;
Жазу жылдамдығы DVD-R: 8х кем емес;
Оқу жылдамдығы DVD+R: 8х кем емес;
Буфер: 2 Мб кем емес;
Қондырғы: Көлденең;
Дисктерді жүктеу механизмі: Лоток;
Қосымша сипаттама: USB-дан қоректену
Өлшемі (Ш х В х Г):  15.6 х 14.2 х 2.2 см;
Орама: RTL;
Кепілдік мерзімі: 24 айдан кем емес.</t>
  </si>
  <si>
    <t>Оптикалық желі</t>
  </si>
  <si>
    <t>DVD дисктерді оқу/жазу қондырғысы</t>
  </si>
  <si>
    <t>Сетевой USB Wi-fi адаптер
Тип оборудования: Адаптер/Сетевая карта;
Интерфейс: USB;
Сетевой стандарт: IEEE 802.11a, IEEE 802.11b, IEEE 802.11g, IEEE 802.11n;
Частотный диапазон: 2.4 – 2.4835 ГГц, 5.1 - 5.8 ГГц;
Скорость передачи данных: 802.11n: до 300Мбит/с, 802.11g: до 54Мбит/с, 802.11a: до 54Мбит/с, 802.11b: до 11Мбит/с;
Чувствительность приемника:IEEE 802.11b 18.5 ~ 21.5 дБм, IEEE 802.11g 16.5 ~ 19.5 дБм, IEEE 802.11n 16.5 ~ 19.5 дБм, IEEE 802.11a/n 12.5 ~ 15.5 дБм;
Схемы обеспечения безопасности передачи данных: 64-bit WEP, 128-bit WEP, WPA2-PSK, WPA-PSK, WPA-Enterprise, WPA2-Enterprise, WPS support;
Технологии модуляции: 64QAM, 16QAM, QPSK, BPSK, CCK, DQPSK, DBPSK, OFDM;
Поддержка ОС: Windows 7 (32/64-битная версия), Windows 8 (32/64-битная версия), Windows Vista (32/64-битная версия), Windows XP (32/64-битная версия);
Размеры (Ш х В х Г): не более 9.6 х 2.6 х 1.2 см;
Упаковка: RTL;
Срок гарантии (мес.): не менее 36.</t>
  </si>
  <si>
    <t>26.20.40.00.00.00.80.10.1</t>
  </si>
  <si>
    <t>Адаптер</t>
  </si>
  <si>
    <t>Адаптер для соединения электронного инструмента (ноутбука) с сетями автоматизации общественного здания</t>
  </si>
  <si>
    <t>Желілік фильтр
Қосылатын розетка саны: 6 кем емес (1 розетка үлкен адаптер үшін);
Тоқтың максималды күші: 10 А кем емес;
Кесу өткізгіш: 1,5 кем емес;
Қуаттың максималды шашырауы: 1050 Дж кем емес;
Атаулы кіріс күші: 220-230 В;
Тоқтың ауыспалы жиілігі: 50/60  Гц;
Жиынтық қуат күші: 2200 Вт;
Түсі: Сұр;
Шнур ұзындығы: 5м  кем емес;
Қораптың материалы: арнайы жанбайтын пластик ABS; 
Қорғау цепі: фаза-ноль, фаза-жер, ноль-жер;
Қысқаша тұйықталу және шамадан тыс қорғау: автоматтандырылған бөлек күймейтін  қорғағыш;
Қосымша; вакумдық электр тогы, қорғауыш перделер,индикатор қорғау күйі;
Зарядтайтын USB порттың саны: 2 кем емес;
USB портындағы кернеу, В: 5 (DC);
USB портындағы максималды ток, мА: 1000 кем емес;
Орамамен қоса салмағы: 0,95 кг артық емес;
Орама: қорабта;
Кепілдік мерзімі: 12 айдан кем емес.</t>
  </si>
  <si>
    <t>32.99.82.00.00.10.10.15.2</t>
  </si>
  <si>
    <t>Сетевой фильтр</t>
  </si>
  <si>
    <t>Қосылатын розетка саны 5 жоғары, шнур ұзындығы 5 м жоғары</t>
  </si>
  <si>
    <t>Количество входных разъемов свыше 5-ти, длина шнура свыше 5 м</t>
  </si>
  <si>
    <t>26.20.40.00.00.00.51.10.1</t>
  </si>
  <si>
    <t>Термопаста</t>
  </si>
  <si>
    <t>Силиконовая</t>
  </si>
  <si>
    <t>Желілік фильтрі</t>
  </si>
  <si>
    <t>Силиконды</t>
  </si>
  <si>
    <t>17.12.13.40.10.00.00.10.1</t>
  </si>
  <si>
    <t>формат А4, плотность 80г/м2, 21х29,5 см</t>
  </si>
  <si>
    <t>17.29.19.70.00.00.00.10.1</t>
  </si>
  <si>
    <t>жылтыр, тығыздығы 250 гр/м2, пішіні А4</t>
  </si>
  <si>
    <t>глянцевая, плотность 250 гр/м2, формат А4</t>
  </si>
  <si>
    <t>шетімен жабысатын, өлшемі 76х76 мм</t>
  </si>
  <si>
    <t>17.23.12.30.00.00.00.70.1</t>
  </si>
  <si>
    <t>Стикеры</t>
  </si>
  <si>
    <t>с липким краем, для заметок</t>
  </si>
  <si>
    <t>шетімен жабысатын, белгіге арналған</t>
  </si>
  <si>
    <t>17.23.12.30.00.00.00.10.1</t>
  </si>
  <si>
    <t>Формат блока 9х9 см</t>
  </si>
  <si>
    <t>Блок пішіні 9х9 см</t>
  </si>
  <si>
    <t>Ежедневник</t>
  </si>
  <si>
    <t>Пішіні А5, даталанған</t>
  </si>
  <si>
    <t>Формат А5, датированный</t>
  </si>
  <si>
    <t>Қабырғалы</t>
  </si>
  <si>
    <t>Настенный</t>
  </si>
  <si>
    <t>Настольный перекидной календарь-домик на 2016 год из 13 листов скрепленных металлической пружиной и картонной основой;
Цветность страниц: 4+4;
Ориентация: горизонтальная;
Блок: мелованная бумага плотностью не менее 220 г/кв. м. размером не менее 200 х 97 мм;
Картон основы: плотностью не менее 300г/м2.</t>
  </si>
  <si>
    <t>Негізі картоннан және темір серіппеден қыстырылған 13 парақтан 2016 жылғы ауыспалы үстелге қоятын күнтізбе;
Парақша түстіліктері: 4+4;
Бағдарлау: Көлденең;
Блок: Жылтыр қағаз қалыңдығы 220 г/кв. м. кем емес, көлемі 200 х 97 мм кем емес;
Картон негізі: қалыңдығы 300г/м2. кем емес.</t>
  </si>
  <si>
    <t xml:space="preserve">Отточенный карандаш с резинкой;
Твердость: НВ (твердо-мягкий), графитный;
Корпус: деревянный;
Поверхность: шестигранная. </t>
  </si>
  <si>
    <t>Резинкалы ұшталған қарандаш;
Қаттылық: графиттен істелген, НВ (қатты-жұмсақ);
Корпус: Ағаштан;
Сырты: Алты қырлы</t>
  </si>
  <si>
    <t>үстелдік</t>
  </si>
  <si>
    <t xml:space="preserve">Прочие, не включенные в другие группировки </t>
  </si>
  <si>
    <t>Нож канцелярский, большой;
Пластиковый корпус;
Металлическая направляющий;
Автоматический фиксатор лезвия;
Ширина - 18 мм.</t>
  </si>
  <si>
    <t>Үлкен кеңсе пышағы; 
Пластикті корпус; 
Металды бағдарлаушы; 
Автоматты лезвия фиксаторы;
 Ені - 18 мм.</t>
  </si>
  <si>
    <t>25.73.10.00.00.30.11.10.1</t>
  </si>
  <si>
    <t>Ножница</t>
  </si>
  <si>
    <t>Қайшы</t>
  </si>
  <si>
    <t>Бір қолмен жұмыс жасауға арналған қайшы</t>
  </si>
  <si>
    <t>Ножницы для работы одной рукой</t>
  </si>
  <si>
    <t>Кнопкалы-папка конверт; 
А4 пішінді қағаз үшін; 
Сыйымдылығы А4 пішінді 100 парақ; 
Папка материалы: Пластик қалыңдығы 0,15 мм. кем емес.</t>
  </si>
  <si>
    <t>кнопкалы пластикалық папка конверт</t>
  </si>
  <si>
    <t>22.29.25.00.00.00.18.20.1</t>
  </si>
  <si>
    <t>Папка пластиковая с металлическим скоросшивателем и внутренним карманом</t>
  </si>
  <si>
    <t>Ішкі қалтасы бар және темір тез тіккіші бар пластикалық папка</t>
  </si>
  <si>
    <t>22.29.25.00.00.00.18.16.1</t>
  </si>
  <si>
    <t xml:space="preserve">Папка пластиковая с прижимом или скоросшивателем </t>
  </si>
  <si>
    <t>Тез тіккіш немесе қыспалы пластикалық папка</t>
  </si>
  <si>
    <t>22.29.25.00.00.00.27.10.1</t>
  </si>
  <si>
    <t>Конверт</t>
  </si>
  <si>
    <t>Пішіні Евро, Е65 (110 х 220 мм)</t>
  </si>
  <si>
    <t>Пішіні  C4 (229 х 324 мм)</t>
  </si>
  <si>
    <t>25.99.23.00.00.11.18.10.1</t>
  </si>
  <si>
    <t>Степлер</t>
  </si>
  <si>
    <t>Темір скобамен жылдам парақтарды қосуға арналған қондырғы</t>
  </si>
  <si>
    <t>Устройство для оперативного скрепления листов металлическими скобами</t>
  </si>
  <si>
    <t>25.99.23.00.00.10.11.10.1</t>
  </si>
  <si>
    <t>Кеңселік мүддеге арналған сымды скобтар</t>
  </si>
  <si>
    <t>25.99.23.00.00.11.11.13.1</t>
  </si>
  <si>
    <t>Скрепка</t>
  </si>
  <si>
    <t>Скрепки для бумаг. Размер 28 мм</t>
  </si>
  <si>
    <t xml:space="preserve"> Көлемі 28 мм, қағазға арналған түйреуіш</t>
  </si>
  <si>
    <t>Чистящие салфетки  универсальные в пласт. туб.100шт
Тип: Салфетки
Упаковка: Пластмассовый туба
Вместимость: 100 штук салфеток
Салфетки из нетканого материала, пропитанные специальной чистящей композицией.
Предназначены для удаления пыли и загрязнений с экрана мониторов, телефонов, бытовой техники, прочего офисного оборудования и мебели.
Обладают антистатическим и дезинфицирующим эффектами.</t>
  </si>
  <si>
    <t>Әмбебап тазартқыш салфеткалар пласт. туб.100 дана
Түрі: Пласмасты туба;
Сыйымдылығы: 100 дана салфеток;
Салфеткалар матадан жасалмаган, арнайы тазартқыш сіңдірілген  шығармасы.
Мониторлардың экрандарынан, телефондардан, тұрмыстық техникалардан, жиһаз және басқада офистік жабдықтардың, кірлері мен шаңдарын сүртуге арналған.</t>
  </si>
  <si>
    <t>Пачка</t>
  </si>
  <si>
    <t>27.20.11.00.00.00.07.80.1</t>
  </si>
  <si>
    <t>Прочая, не входящая в другие группировки</t>
  </si>
  <si>
    <t xml:space="preserve">По техническому обслуживанию систем пожарной сигнализации, оповещения при пожаре и систем газового пожаротушения
Внешний осмотр всех составных частей системы на отсутствие механических повреждений, коррозии, грязи, прочности креплений, наличие пломб и т.п.: раз в 2 недели;
Контроль рабочего положения выключателей и переключателей, запорной арматуры, давления в побудительной сети и пусковых баллонах световой индикации и т.д.: раз в 2 недели;
Контроль основного и резервного источников питания и автоматического переключения питания с рабочего ввода на резервный и обратно: ежемесячно;
Проверка работоспособности составных частей системы, работоспособности системы в ручном и автоматическом режимах: ежемесячно;
Проверка работоспособности электроуправления инженерными системами здания при возникновении пожара: раз в 6 месяцев
Контроль массы огнетушащего вещества: ежегодно
Метрологическая проверка КИП: ежегодно
Измерение сопротивления защитного и рабочего заземления: ежегодно
</t>
  </si>
  <si>
    <t xml:space="preserve">Өрт дабылы жүйелерінің, өрт кезінде және газды өртті сөндіру жүйелерінің хабарлау бойынща техникалық қызмет көрсетудің
ЖҰМЫСТАР РЕГЛАМЕНТІ
Жүйелердің барлық құрама бөліктерін механикалық зақымданудан, тоттан, шаңнан, бекітпелердің беріктігін,  пломбалардың бар болуын және т.б. ішкі бақылау: 2 аптада бір рет;
Ажыратқыштар және ауыстырып-қосқыштардың, арматура ілмектері, қозғаушы желілердің қысымын және іске қосылатын баллондардың жарық индикацияларын және т.б. жұмыс жағдайын бақылау: 2 аптада бір рет; Негізгі және резервтегі қуат көздерін және автоматты ауыстырып-қосу қуат көзін жұмыс қалпынан резервке және кері қосылуын тексеру: ай сайын; Жүйелердің құрама бөліктерінің жұмыс істеу мүмкіндігін тексеру, жүйелердің қолмен және автоматты түрде жұмыс істеу мүмкіндігін тексеру: ай сайын; Өрт қаупі төнген кезде инженерлік жүйедегі электрлік басқарудың жұмыс істеу мүмкіндігін тексеру: 6 айда бір рет; Өрт сөндіретін заттың салмағын бақылау: жыл сайын; БӨА метрологиялық тексеру: жыл сайын; Қорғаныш және жерге тұйықталған сымның қарсылығын өлшеу: жыл сайын.
</t>
  </si>
  <si>
    <t>пішіні А4, тығыздығы 80 г/м2, 21х29,5 см</t>
  </si>
  <si>
    <t xml:space="preserve">Мышка PS/2
Тип оборудования: Проводная мышь;
Интерфейс: PS/2;
Тип мыши: Оптическая;
Максимальное разрешение, dpi: не менее 800;
Кнопки управления: 2 кнопки + колесико-кнопка;
Цвет: Черный;
Упаковка: RTL;
Срок гарантии (мес.): не менее 36.
</t>
  </si>
  <si>
    <t>Mышка USB
Тип оборудования: Проводная мышь;
Интерфейс: USB;
Тип мыши: Оптическая;
Максимальное разрешение, dpi: не менее 1600;
Кнопки управления: 6, включая кнопки Вперед/Назад, кнопку смены разрешения и колесико-кнопку;
Цвет: Серый, Черный;
Дополнительно:  технология V-Track, колесо 4D-прокрутки, 4 режима разрешения (800 / 1000 / 1200 / 1600 dpi);
Размеры (Ш х В х Г): 6.5 х 11.6 х 4 см;
Упаковка: RTL;
Срок гарантии (мес.): не менее 12.</t>
  </si>
  <si>
    <t xml:space="preserve">8Gb USB 3.0 Флэш жинақтаушы 
Корпус түрі: Алмалы-салмалы қалпақшамен;
Интерфейс түрі: USB 3.0;
Есте сақтау көлемі, ГБ: 8 кем емес;
Түсі: Хром, Қара;
Оқу жылдамдығы: 100 Мб/сек кем емес;
Жазу жылдамдығы: 20 Мб/сек кем емес;
Өлшемі: (Ш х В х Г): 7 х 2.1 х 0.81 см кем емес;
Орама: RTL;
Кепілдік мерзімі: 36 айдан кем емес.
</t>
  </si>
  <si>
    <t xml:space="preserve">32Gb USB 3.0 Флэш жинақтаушы 
Корпус түрі: Алмалы-салмалы қалпақшамен;
Интерфейс түрі: USB 3.0;
Есте сақтау көлемі, ГБ: 32 кем емес;
Түсі: Қара;
Оқу жылдамдығы: 210 Мб/сек кем емес;
Жазу жылдамдығы: 75 Мб/сек кем емес;
Өлшемі: (Ш х В х Г): 7 х 2.1 х 0.8 см кем емес;
Орама: RTL;
Кепілдік мерзімі: 36 айдан кем емес.
</t>
  </si>
  <si>
    <t xml:space="preserve">Төменгі салалы 32 Gb  USB 2.0 Флэш жинақтаушы 
Корпус түрі: Алмалы-салмалы қалпақшамен;
Интерфейс түрі: USB 2.0;
Есте сақтау көлемі, ГБ: 32 кем емес;
Түсі: Қара;
Индикатор: Оқу/жазу;
Қосымша: Ноутбукпен пайдалану үшін төменгі бейімді дизайн; 
Өлшемі: (Ш х В х Г): 1.6 х 1.4 х 0.3 см үлкен емес;
Орама: RTL;
Кепілдік мерзімі: 12 айдан кем емес.
</t>
  </si>
  <si>
    <t xml:space="preserve">64Gb USB 3.0 Флэш жинақтаушы 
Корпус түрі: Алмалы-салмалы қалпақшамен;
Интерфейс түрі: USB 3.0;
Есте сақтау көлемі, ГБ: 64 кем емес;
Түсі: Қара;
Оқу жылдамдығы: 130 Мб/сек кем емес;
Жазу жылдамдығы: 30 Мб/сек кем емес;
Флэш есте сақтау түрі: MLC;
Өлшемі: (Ш х В х Г): 6.9 х 1.9 х 0.88см кем емес;
Орама: RTL;
Кепілдік мерзімі: 36 айдан кем емес.
</t>
  </si>
  <si>
    <t xml:space="preserve">12Ah, 12V аккумуляторы 
Түрі: ҮҚК арналған аккумулятор; 
Технология: Қышқыл- свинцты;
Көректену қуаты: 12 В;
Сыйымдылық: 12 Ач кем емес;
Өлшемі (Ш х В х Г):  (Ш х В х Г): 15 x 9.5 x 10 см;
Бұйым салмағы: 3.44 кг;
Орама: OEM;
Кепілдік мерзімі: 6 айдан кем емес.
</t>
  </si>
  <si>
    <t xml:space="preserve">Клавиатура PS/2
Тип: Клавиатура стандартная проводная;
Интерфейс: PS/2;
Цвет: Черный;
Дополнительно: Дополнительная клавиша Backspace, влагоустойчивая конструкция, закругленные клавиши, лазерная гравировка клавиш с казахскими, английскими, русскими буквами;
Размеры (Ш х В х Г): 44.1 х 14 х 2 см
Упаковка: RTL;
Срок гарантии (мес.): не менее 12.
</t>
  </si>
  <si>
    <t xml:space="preserve">Клавиатура USB
Тип: Клавиатура стандартная проводная;
Интерфейс: USB;
Цвет: Черный;
Дополнительно: Дополнительная клавиша Backspace, влагоустойчивая конструкция, закругленные клавиши, лазерная гравировка клавиш с казахскими, английскими, русскими буквами;
Размеры (Ш х В х Г): 44.1 х 14 х 2 см
Упаковка: RTL;
Срок гарантии (мес.): не менее 12.
</t>
  </si>
  <si>
    <t xml:space="preserve">16Gb USB 3.0 Флэш жинақтаушы 
Корпус түрі: Алмалы-салмалы қалпақшамен;
Интерфейс түрі: USB 3.0;
Есте сақтау көлемі, ГБ: 16 кем емес;
Түсі: Хром, Қара;
Оқу жылдамдығы: 140 Мб/сек кем емес;
Жазу жылдамдығы: 40 Мб/сек кем емес;
Өлшемі: (Ш х В х Г): 7 х 2.1 х 0.81 см кем емес;
Орама: RTL;
Кепілдік мерзімі: 36 айдан кем емес.
</t>
  </si>
  <si>
    <t xml:space="preserve">Док-станция USB 3.0, для HDD 3.5''/2.5'' SATA
Интерфейс: USB 3.0;
Индикаторы: Питание, Состояние;
Цвет: Серебристый, Белый;
Количество слотов: не менее 2;
Питание: Внешний блок питания от сети;
Поддержка: 2.5” и 3.5” SATA I/II/III и SSD жестких дисков;
Дополнительно: Возможность записи и считывания с двух дисков одновременно, горячая замена, не менее 2 силиконовых чехла 3.5" и 2.5" в комплекте;
Совместимость: Windows XP, Windows 7 32bits/64bits, Mac OS;
Размеры (Ш х В х Г): не более 7.3 x 13.6 x 12 см;
Упаковка: RTL;
Срок гарантии (мес.): не менее 12.
</t>
  </si>
  <si>
    <t xml:space="preserve">HDD 3.5''/2.5'' SATA арналған USB 3.0 док-станциясы
Интерфейс: USB 3.0;
Индикаторы: Көректену, Жай күйі;
Слот саны: 2 кем емес;
Көректену: Блоктың ішкі көректену жүйесі;
Қуаттау:  SSD қатты дисктар және 2.5” және 3.5” SATA I/II/III;
Қосымша: Екі дисктан бір уақытта окыу және жазу мүмкіндігі, жұмыс барысында ауыстыру, 2 селиконды чехолдан кем емес 3.5" және 2.5" жиынтығымен;
Үйлесімділік: Windows XP, Windows 7 32bits/64bits, Mac OS;
Өлшемі (Ш х В х Г):  7.3 x 13.6 x 12 см үлкен емес;
Орама: RTL;
Кепілдік мерзімі: 12 айдан кем емес.
</t>
  </si>
  <si>
    <t xml:space="preserve">Предоставление доступа к сети Интернет на скорости 28 Мбит/с по выделенной линии, без учета трафика, поддержание блока из 16-ти IP-адресов, предоставление в аренду оборудования для услуг ШПД организованных с помощью волоконно-оптических линий связи.
</t>
  </si>
  <si>
    <t xml:space="preserve">28 Мб/с бөлінген бағыт жылдамдығымен, трафикті есепке алмай және 16-шы IР-адрестегі блогін сүйемелдеу бойынша Интернет желісіне рұқсат, талшықты-оптикалық байланыс қызметтері арқылы ұйымдастырылған МЖШ қызметіне жабдықтарды жалға беру  
</t>
  </si>
  <si>
    <t xml:space="preserve">Шлейф SATA
Кабель для подключения устройств с интерфейсом Serial ATA к контроллеру на материнской плате или плате расширения компьютера. Для надежной фиксации в разъеме кабель имеет металлические защелки. Длина кабеля – не менее 50 см
</t>
  </si>
  <si>
    <t>Кәбіл құрылымның қосуы үшін Serial ATA интерфейсімен контроллерге ананың төлемінің немесе компьютердің аумақтауының төлемінде. Сенімді тіркелім үшін тіркеуіште кәбілде бақыр защелки имеет. Кәбілдің ұзындығы - емес кемірек 50 см</t>
  </si>
  <si>
    <t>SATA сүйреткісі. Кәбіл құрылымның қосуы үшін Serial ATA интерфейсімен контроллерге ананың төлемінің немесе компьютердің аумақтауының төлемінде. Сенімді тіркелім үшін тіркеуіште кәбілде бақыр защелки имеет. Кәбілдің ұзындығы - емес кемірек 50 см</t>
  </si>
  <si>
    <t>27.32.13.00.02.04.27.01.1</t>
  </si>
  <si>
    <t>Кабель</t>
  </si>
  <si>
    <t>SATA 0.45/0.5, подключение жесткого диска к материнской плате</t>
  </si>
  <si>
    <t>12 Без применения норм Закона (статья 4 Закона «О государственных закупках»)</t>
  </si>
  <si>
    <t>январь-декабрь</t>
  </si>
  <si>
    <t>49.32.12.20.00.00.00</t>
  </si>
  <si>
    <t>Жеңіл автакөлігін бір жүргізушісімен жалға алу,</t>
  </si>
  <si>
    <t>Услуги по аренде легковых автомобилей с водителем</t>
  </si>
  <si>
    <t>Жүргізушінің қызметімен жеңіл автокөліктерді жалға алу</t>
  </si>
  <si>
    <t>Аренда легковых автомобилей с предоставлением услуг водителя</t>
  </si>
  <si>
    <t>ИТОГО транспортные услуги</t>
  </si>
  <si>
    <t>ВСЕГО с применения норм Закона</t>
  </si>
  <si>
    <t>35.30.12.11.00.00.00</t>
  </si>
  <si>
    <t>Коммуналдық-тұрмыстық қажеттіліктерге ыстық суды (жылу энергиясын) тарату, беру бойынша қызметтер (Әкімшілік үй-жайларды ұстау)</t>
  </si>
  <si>
    <t>Услуги по передаче, распределению горячей воды (тепловой энергии) на  коммунально-бытовые нужды  (содержание административных помещении)</t>
  </si>
  <si>
    <t xml:space="preserve">Астана қ., Бейбитшилик көшесі, 4,  бойынша ауданы 480,85 ш.м. жайлардың эксплуатациялық шығындарын өтеу, коммуналдық-тұрмыстық қажеттіліктерге ыстық суды (жылу энергиясын) тарату, беру бойынша қызметтер </t>
  </si>
  <si>
    <t>Услуги по передаче, распределению горячей воды (тепловой энергии) на  коммунально-бытовые нужды возмещение эксплуатационных расходов в помещений с площадью 480,85 кв.м по г.Астана, ул.Бейбитшилик 4</t>
  </si>
  <si>
    <t>эксплуатациялық шығындарды төлеу</t>
  </si>
  <si>
    <t xml:space="preserve">возмещение эксплуатационных расходов </t>
  </si>
  <si>
    <t>возмещение эксплуатационных расходов</t>
  </si>
  <si>
    <t xml:space="preserve">Ақмола облысы Көкшетау қ. бойынша ауданы 24,60 ш.м. жайдың эксплуатациялық шығындарын өтеу, коммуналдық-тұрмыстық қажеттіліктерге ыстық суды (жылу энергиясын) тарату, беру бойынша қызметтер </t>
  </si>
  <si>
    <t>Услуги по передаче, распределению горячей воды (тепловой энергии) на  коммунально-бытовые нужды возмещение эксплуатационных расходов в помещений  с площадью 24.60 кв.м. по Акмолинской области г.Кокшетау</t>
  </si>
  <si>
    <t>111010000</t>
  </si>
  <si>
    <t>151010000</t>
  </si>
  <si>
    <t>Алматы облысы Талдықорған қ. бойынша ауданы 20 ш.м. жайдың эксплуатациялық шығындарын өтеу, коммуналдық-тұрмыстық қажеттіліктерге ыстық суды (жылу энергиясын) тарату, беру бойынша қызметтер.</t>
  </si>
  <si>
    <t xml:space="preserve">Услуги по передаче, распределению горячей воды (тепловой энергии) на  коммунально-бытовые нужды возмещение эксплуатационных расходов в помещений  с площадью 20 кв.м. по Алматинской области, г.Талдыкорган </t>
  </si>
  <si>
    <t>191010000</t>
  </si>
  <si>
    <t>Атырау қ. бойынша ауданы 22,30 ш.м. жайдың эксплуатациялық шығындарын өтеу, коммуналдық-тұрмыстық қажеттіліктерге ыстық суды (жылу энергиясын) тарату, беру бойынша қызметтер.</t>
  </si>
  <si>
    <t xml:space="preserve">Услуги по передаче, распределению горячей воды (тепловой энергии) на  коммунально-бытовые нужды возмещение эксплуатационных расходов в помещений с площадью 22.30 кв.м.по г.Атырау </t>
  </si>
  <si>
    <t>231010000</t>
  </si>
  <si>
    <t>631010000</t>
  </si>
  <si>
    <t>311010000</t>
  </si>
  <si>
    <t>Батыс-Қазақстан облысы Орал қ. бойынша ауданы 22,50 ш.м. жайдың эксплуатациялық шығындарын өтеу, коммуналдық-тұрмыстық қажеттіліктерге ыстық суды (жылу энергиясын) тарату, беру бойынша қызметтер</t>
  </si>
  <si>
    <t xml:space="preserve">Услуги по передаче, распределению горячей воды (тепловой энергии) на  коммунально-бытовые нужды возмещение эксплуатационных расходов в помещений  с площадью 22.50 кв.м. по Западно-Казахстанской области г.Уральск </t>
  </si>
  <si>
    <t>271010000</t>
  </si>
  <si>
    <t>351010000</t>
  </si>
  <si>
    <t>Қызылорда қ. бойынша ауданы 20 ш.м. жайдың эксплуатациялық шығындарын өтеу, коммуналдық-тұрмыстық қажеттіліктерге ыстық суды (жылу энергиясын) тарату, беру бойынша қызметтер</t>
  </si>
  <si>
    <t xml:space="preserve">Услуги по передаче, распределению горячей воды (тепловой энергии) на  коммунально-бытовые нужды возмещение эксплуатационных расходов в помещений с площадью 20 кв.м. г.Кызылорда </t>
  </si>
  <si>
    <t>431010000</t>
  </si>
  <si>
    <t>Қостанай қ. бойынша ауданы 15 ш.м. жайдың эксплуатациялық шығындарын өтеу, коммуналдық-тұрмыстық қажеттіліктерге ыстық суды (жылу энергиясын) тарату, беру бойынша қызметтер</t>
  </si>
  <si>
    <t>Услуги по передаче, распределению горячей воды (тепловой энергии) на  коммунально-бытовые нужды возмещение эксплуатационных расходов в помещений  с площадью 15 кв.м. г.Костанай</t>
  </si>
  <si>
    <t>391010000</t>
  </si>
  <si>
    <t>471010000</t>
  </si>
  <si>
    <t>551010000</t>
  </si>
  <si>
    <t>591010000</t>
  </si>
  <si>
    <t>Оңтүстік-Қазақстан облысы Шымкент қ. бойынша ауданы 20 ш.м. жайдың эксплуатациялық шығындарын өтеу, коммуналдық-тұрмыстық қажеттіліктерге ыстық суды (жылу энергиясын) тарату, беру бойынша қызметтер</t>
  </si>
  <si>
    <t xml:space="preserve">Услуги по передаче, распределению горячей воды (тепловой энергии) на  коммунально-бытовые нужды возмещение эксплуатационных расходов в помещений  с площадью 20 кв.м. по Южно-Казахстанской области г.Шымкент </t>
  </si>
  <si>
    <t>511010000</t>
  </si>
  <si>
    <t>паркинг үшін эксплуатациялық шығындарын өтеу, коммуналдық-тұрмыстық қажеттіліктерге ыстық суды (жылу энергиясын) тарату, беру бойынша қызметтер</t>
  </si>
  <si>
    <t>Услуги по передаче, распределению горячей воды (тепловой энергии) на  коммунально-бытовые нужды возмещение эксплуатационных расходов паркинга на 2 место по г.Астана, ул.Бейбитшилик 4</t>
  </si>
  <si>
    <t>паркинг үшін эксплуатациялық шығындарды төлеу</t>
  </si>
  <si>
    <t>возмещение эксплуатационных расходов под паркинг</t>
  </si>
  <si>
    <t xml:space="preserve">ИТОГО содержание административных помещений  </t>
  </si>
  <si>
    <t>61.10.11.06.01.00.00</t>
  </si>
  <si>
    <t>Телефондық байланыс қызметі</t>
  </si>
  <si>
    <t>Услуги телефонной связи</t>
  </si>
  <si>
    <t>Белгіленген жергілікті, қалааралық, халықаралық телефон байланыс қызметтеріне қол жетімділік және пайдалану.</t>
  </si>
  <si>
    <t>Услуги фиксированной местной, междугородней, международной телефонной связи  - доступ и пользование по г.Астана, ул.Бейбитшилик 4</t>
  </si>
  <si>
    <t>Услуги фиксированной местной, междугородней, международной телефонной связи  - доступ и пользование по г.Алматы</t>
  </si>
  <si>
    <t>Услуги фиксированной местной, междугородней, международной телефонной связи  - доступ и пользование по г.Актобе</t>
  </si>
  <si>
    <t>Услуги фиксированной местной, междугородней, международной телефонной связи  - доступ и пользование по г.Атырау</t>
  </si>
  <si>
    <t>Услуги фиксированной местной, междугородней, международной телефонной связи  - доступ и пользование по Акмолинской области г.Кокшетау</t>
  </si>
  <si>
    <t xml:space="preserve">Услуги фиксированной местной, междугородней, международной телефонной связи  - доступ и пользование по Алматинской области, г.Талдыкорган </t>
  </si>
  <si>
    <t>Услуги фиксированной местной, междугородней, международной телефонной связи  - доступ и пользование по Восточно-Казахстанской области г.Усть-Каменогорск</t>
  </si>
  <si>
    <t xml:space="preserve">Услуги фиксированной местной, междугородней, международной телефонной связи  - доступ и пользование по Жамбылской области г.Тараз </t>
  </si>
  <si>
    <t xml:space="preserve">Услуги фиксированной местной, междугородней, международной телефонной связи  - доступ и пользование по Западно-Казахстанской области г.Уральск </t>
  </si>
  <si>
    <t xml:space="preserve">Услуги фиксированной местной, междугородней, международной телефонной связи  - доступ и пользование по г.Караганда </t>
  </si>
  <si>
    <t xml:space="preserve">Услуги фиксированной местной, междугородней, международной телефонной связи  - доступ и пользование по г.Кызылорда </t>
  </si>
  <si>
    <t xml:space="preserve">Услуги фиксированной местной, междугородней, международной телефонной связи  - доступ и пользование по г.Костанай  </t>
  </si>
  <si>
    <t>Услуги фиксированной местной, междугородней, международной телефонной связи  - доступ и пользование по Мангистауской области г.Актау</t>
  </si>
  <si>
    <t xml:space="preserve">Услуги фиксированной местной, междугородней, международной телефонной связи  - доступ и пользование по г.Павлодар </t>
  </si>
  <si>
    <t>Услуги фиксированной местной, междугородней, международной телефонной связи  - доступ и пользование по Северо-Казахстанской области г.Петропавловск</t>
  </si>
  <si>
    <t xml:space="preserve">01 Закупки, не превышающие финансовый год </t>
  </si>
  <si>
    <t xml:space="preserve">Услуги фиксированной местной, междугородней, международной телефонной связи  - доступ и пользование по Южно-Казахстанской области г.Шымкент </t>
  </si>
  <si>
    <t>ИТОГО услуги связи</t>
  </si>
  <si>
    <t>61.10.51.01.00.00.00</t>
  </si>
  <si>
    <t>Кәбілді инфаструктура бойынша бағдарламаларды тарату қызметтері</t>
  </si>
  <si>
    <t>Услуги по распространению  программ по инфраструктуре кабельной</t>
  </si>
  <si>
    <t>Услуги по распространению  программ по инфраструктуре кабельной, основной программный пакет</t>
  </si>
  <si>
    <t>Кабельді теледидардың қызметі</t>
  </si>
  <si>
    <t>Услуги кабельного телевидения</t>
  </si>
  <si>
    <t>63.11.13.10.00.00.00</t>
  </si>
  <si>
    <t>Қолданбалы бағдарламалармен қамтамасыздандыру қызметтері</t>
  </si>
  <si>
    <t>Услуги по обеспечению программами прикладными</t>
  </si>
  <si>
    <t xml:space="preserve">Интернет желісінде деректерді және сайттарды өңдеу үшін арналған қолтаңбалы бағдарламалармен қамтамасыздандыру қызметтері </t>
  </si>
  <si>
    <t>Услуги по обеспечению программными ресурсами, предназначенными для обработки данных и сайтов в сети Интернет.</t>
  </si>
  <si>
    <t xml:space="preserve">"1С-бухгалтерия" бухгалтерлік бағдарламаның конфигурациясына қызмет көрсету және сүйемелдеу бойынша қызметтер  </t>
  </si>
  <si>
    <t>Услуги по обслуживанию и сопровождению конфигурации бухгалтерской программы "1С-бухгалтерия"</t>
  </si>
  <si>
    <t>53.10.11.30.20.00.00</t>
  </si>
  <si>
    <t>Кезеңдік жазылым бойынша басқа да кезеңдік басылым қызметтері.</t>
  </si>
  <si>
    <t>Услуги по подписке на другие периодические издания</t>
  </si>
  <si>
    <t>Жазылып алып тұратын баспа басылымдары</t>
  </si>
  <si>
    <t>Подписные печатные издания</t>
  </si>
  <si>
    <t>Услуги и работы различные прочие, не включенные в другие группировки</t>
  </si>
  <si>
    <t>С момента подписания договора не позднее  14 рабочих дней</t>
  </si>
  <si>
    <t>96.09.19.90.00.00.00</t>
  </si>
  <si>
    <t>Әр түрлі өзге, басқа топтарға кірмеген қызметтер мен жұмыстар.</t>
  </si>
  <si>
    <t>Басқа да күтпеген шығыстар</t>
  </si>
  <si>
    <t>Прочие непредвиденные услуги</t>
  </si>
  <si>
    <t>ИТОГО общехозяйственные расходы</t>
  </si>
  <si>
    <t>65.12.11.00.00.00.01</t>
  </si>
  <si>
    <t>Жазатайым уақиғалардан сақтандыру қызметтері.</t>
  </si>
  <si>
    <t>Услуги по страхованию от несчастных случаев</t>
  </si>
  <si>
    <t>Жұмыс берушінің жұмыскерлердің өміріне және денсаулығына еңбектік (қызметтік) міндеттерін атқару кезінде келтірілген азаматтық-құқықтық жауапкершілікке сақтандыру.</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</si>
  <si>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</si>
  <si>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азаматтық-құқықтыұ міндеттерін жұмыс берушінің сақтандыруы</t>
  </si>
  <si>
    <t>Обязательное страхование гражданско-правовой ответственности работодателя</t>
  </si>
  <si>
    <t>октябрь-декабрь</t>
  </si>
  <si>
    <t>53.10.11.40.10.00.00</t>
  </si>
  <si>
    <t xml:space="preserve">Газеттермен және кезеңдік басылымдармен байланысты өзге пошталық қызметтер. </t>
  </si>
  <si>
    <t>Услуги почтовые прочие, связанные с газетами и другими периодическими изданиями</t>
  </si>
  <si>
    <t xml:space="preserve">Кәсіпорынның хат-хабарлары мен жүктерін жіберу және жеткізу бойынша қызметтер </t>
  </si>
  <si>
    <t>Услуги по доставке и отправке корреспонденции и грузов предприятия</t>
  </si>
  <si>
    <t>84.11.12.10.00.00.00</t>
  </si>
  <si>
    <t xml:space="preserve">Қаржылық қызмет саласындағы қызметтер </t>
  </si>
  <si>
    <t>Услуги в области финансовой деятельности</t>
  </si>
  <si>
    <t xml:space="preserve">Мемлекеттік қаржылық қызмет саласындағы қызметтер </t>
  </si>
  <si>
    <t>государственная услуга в области финансовой деятельности</t>
  </si>
  <si>
    <t xml:space="preserve">Есеп айырысу шотынан ақшалай қаражатты аудару, есеп айырысу шотынан қолма-қол ақшаны беру </t>
  </si>
  <si>
    <t>Перевод денежных средств с расчетного счета, выдача наличных денег с расчетного счета</t>
  </si>
  <si>
    <t>55.90.19.10.00.00.00</t>
  </si>
  <si>
    <t>Өзге де мекендеу орындарына, басқа топқа кірмейтін қызметтері.</t>
  </si>
  <si>
    <t>Услуги прочих мест проживания, не включенных в другие группировки</t>
  </si>
  <si>
    <t xml:space="preserve">Жол, үй жалдау, тәуліктік шығыстар </t>
  </si>
  <si>
    <t>Расходы на проезд, наем жилья, суточные</t>
  </si>
  <si>
    <t>Системный блок</t>
  </si>
  <si>
    <t>26.20.40.00.00.00.30.10.1</t>
  </si>
  <si>
    <t>системный блок состоящий из корпуса, процессора, материнской платы, оперативной памяти, жёсткого диска, видеокарты, звуковой карты, сетевой карты, блока питания, разъемов, оптического привода</t>
  </si>
  <si>
    <t xml:space="preserve">Арнайы автокөлікті (жеңіл),  Астана қаласында жеке кәсіпкер ретінде тіркелген көлік иесінен жалға алу.  Автокөлік Астана қаласында есепте тұрған, көлемі 3000 текше метрден, салмағы 1905 кг, сыймдылығы 5 кісіден және автокөлік жүрісі айына 2600 км аспауы керек. </t>
  </si>
  <si>
    <t xml:space="preserve">Арнайы автокөлікті (жеңіл),  Астана қаласында жеке кәсіпкер ретінде тіркелген көлік иесінен жалға алу.  Автокөлік Астана қаласында есепте тұрған, көлемі 3000 текше метрден, салмағы 2250 кг, сыймдылығы 7 кісіден және автокөлік жүрісі айына 2600 км аспауы керек. </t>
  </si>
  <si>
    <t xml:space="preserve">Услуги по передаче, распределению горячей воды (тепловой энергии) на  коммунально-бытовые нужды возмещение эксплуатационных расходов в помещений  с площадью 18,20 кв.м. по г.Актобе </t>
  </si>
  <si>
    <t xml:space="preserve">Услуги по передаче, распределению горячей воды (тепловой энергии) на  коммунально-бытовые нужды возмещение эксплуатационных расходов в помещений  с площадью 25,10 кв.м. по г.Караганда </t>
  </si>
  <si>
    <t>Услуги по передаче, распределению горячей воды (тепловой энергии) на  коммунально-бытовые нужды возмещение эксплуатационных расходов в помещений  с площадью 15,20 кв.м. по Мангистауской области г.Актау</t>
  </si>
  <si>
    <t>Услуги по передаче, распределению горячей воды (тепловой энергии) на  коммунально-бытовые нужды возмещение эксплуатационных расходов в помещений с площадью 29,40 кв.м. г.Павлодар</t>
  </si>
  <si>
    <t>28.29.22.00.00.00.11.16.1</t>
  </si>
  <si>
    <t>огнетушитель переносной</t>
  </si>
  <si>
    <t>огнетушитель переносной порошковый</t>
  </si>
  <si>
    <t>Цветной лазерный принтер с поддержкой форматов до А3. Размеры печатных носителей: Лоток 1: 76 x 127 – 320 x 457 мм, Лоток подачи 2 на 250 листов: 148 x 182 – 297 x 432 мм, процессор: не менее 540 МГц. Память: не менее 192 Мб, макс. разрешение: не менее 600 х 600 dpi, макс. скорость ч/б и цветной печати: не менее 20 стр/мин, время выхода первой страницы: не более 17.8 сек, виды печатных материалов: Бумага (документная, для брошюр, глянцевая, фотобумага, обычная, с предварительно напечатанной информацией), картон, прозрачные пленки, наклейки, конверты, плотность печатных носителей: до 220 г/м.кв, емкость принимающего лотка: не менее 250 листов. Макс. нагрузка, стр/мес: не менее 75000. Интерфейс: USB 2.0, LAN. Потребляемая мощность: не более 440 Вт. Уровень шума: не более 49 дБ. Емкость каждого картриджа не менее 7000 страниц А4 при 6% заполнении. Возможность расширения объема памяти до 448 Мб (1 слот, 144 контакта, DDR2). ЖК-дисплей: не менее 2 строки, 16 символов, с подсветкой. Срок гарантии не менее 12 мес.</t>
  </si>
  <si>
    <t>Принтер</t>
  </si>
  <si>
    <t>84.24.19.10.10.00.00</t>
  </si>
  <si>
    <t>Услуги по техническому обслуживанию и ремонту систем охранно-пожарной безопасности</t>
  </si>
  <si>
    <t>750000000</t>
  </si>
  <si>
    <t>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 Алматы, пр. Достык 85, каб.509</t>
  </si>
  <si>
    <t>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 Талдыкорган, ул.Жансугурова 111, каб. 103</t>
  </si>
  <si>
    <t>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 Кокшетау, ул. Сатпаева 1а, каб 108</t>
  </si>
  <si>
    <t>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г.Актобе пр.Абая-17, цокольный этаж</t>
  </si>
  <si>
    <t>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 Атырау ул. Айтеке-би 77</t>
  </si>
  <si>
    <t>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 Тараз ул. Абая 125 зд. обл. Акимата каб.118</t>
  </si>
  <si>
    <t>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 Уральск, пр. Достык-Дружбы, 201, каб.311</t>
  </si>
  <si>
    <t>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 Караганда, ул.Алиханова 13, каб 1</t>
  </si>
  <si>
    <t>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 Костанай, ул. Тарана 85, каб. 41</t>
  </si>
  <si>
    <t xml:space="preserve">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 Кызылорда ул. Жахаева, Дворец Студентов 2-этаж </t>
  </si>
  <si>
    <t>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 Актау, 14 м-н зд. Обл. Акимата 1, каб.334</t>
  </si>
  <si>
    <t>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 Павлодар, ул.Каирбаева 32, каб.4</t>
  </si>
  <si>
    <t>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г.Петропавловск ул.Конституции Казахстана 38 каб.11</t>
  </si>
  <si>
    <t>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адресу:г. Шымкент, ул.Токаева 27 каб. 501</t>
  </si>
  <si>
    <t>Байгараев Д.Е.</t>
  </si>
  <si>
    <t xml:space="preserve">"УТВЕРЖДЕНО"                                                                                                                                   И.о. директора                                                                                                                                             РГП "Инженерно-технический центр Центральной избирательной комиссии Республики Казахстан"                      </t>
  </si>
  <si>
    <t xml:space="preserve">                                    _____________________________             </t>
  </si>
  <si>
    <t xml:space="preserve">"СОГЛАСОВАНО"                                                                                                                                         Заместитель Председателя                                                                                                Центральной избирательной комиссии Республики Казахстан </t>
  </si>
  <si>
    <t>А3 форматын қамтамасыз ететін түрлі-түсті лазерлі принтер
Баспа тасмалдаушының өлшемі: 1 лоток: 76 x 127 – 320 x 457 мм,
2 жіберу лотогі 250 параққа: 148 x 182 – 297 x 432 мм,
Процессор: 540 МГц кем емес.
Жады: 192 Мб кем емес, макс. рұқсат беруі: 600 х 600 dpi кем емес, қ/а макс. жылдамдығы және түрлі-түсті баспа: 20 бет/мин кем емес, алғашқы бетті шығару уақыты: 17.8 сек. кем емес, баспа материалдарының түрлері: Қағаз (құжаттық, кітапша үшін, жылтыр, фотоқағаз, қалыпты, алдын-ала басылатын ақпараттапен), картон, түссіз пленка, жапсырмалар, конверттер, баспа тасымалдаушының тығыздығы: 220 г/м.кв дейін, қабылдайтын лоток сыйымдылығы: 250 парақтан кем емес. Макс. жүктеме, бет/ай: 75000 кем емес. Интерфейс: USB 2.0, LAN. Қолдану қуаттылығ: 440 Вт. кем емес. Шу деңгейі: 49 дБ кем емес. Әрбір картридждің сыйымдылығы 6% толтырылған кезде 7000 А4 беттен кем емес. Жадын көбейту мүмкіндігінің көлемі 448 Мб дейін (1 слот, 144 байланыс, DDR2). СК-дисплей: 2 жолдан кем емес, символдар 16, көмескі жарықпен. Сақтау мерзімі 12 айдан кем емес.</t>
  </si>
  <si>
    <t>Внутригородская, междугородняя связь. г.Актобе</t>
  </si>
  <si>
    <t>Внутригородская, междугородняя связь. г.Кокшетау</t>
  </si>
  <si>
    <t>Внутригородская, междугородняя связь. г.Талдыкорган</t>
  </si>
  <si>
    <t>Внутригородская, междугородняя связь. г.Атырау</t>
  </si>
  <si>
    <t>Внутригородская, междугородняя связь. г.Усть-Каменогорск</t>
  </si>
  <si>
    <t>Внутригородская, междугородняя связь. г.Тараз</t>
  </si>
  <si>
    <t>Внутригородская, междугородняя связь. г.Уральск</t>
  </si>
  <si>
    <t>Внутригородская, междугородняя связь. г.Караганда</t>
  </si>
  <si>
    <t>Ақтөбе қ. бойынша ауданы 18,20 ш.м. жайдың эксплуатациялық шығындарын өтеу, коммуналдық-тұрмыстық қажеттіліктерге ыстық суды (жылу энергиясын) тарату, беру бойынша қызметтер.</t>
  </si>
  <si>
    <t>Внутригородская, междугородняя связь. г.Кызылорда,</t>
  </si>
  <si>
    <t>Внутригородская, междугородняя связь. г.Костанай</t>
  </si>
  <si>
    <t>Внутригородская, междугородняя связь. г.Актау</t>
  </si>
  <si>
    <t>Внутригородская, междугородняя связь. г.Павлодар</t>
  </si>
  <si>
    <t>Внутригородская, междугородняя связь. г.Петропавловск</t>
  </si>
  <si>
    <t>Внутригородская, междугородняя связь. г.Шымкент</t>
  </si>
  <si>
    <t>Қалалық, қалааралық байланыс. Шымкент қ.</t>
  </si>
  <si>
    <t>Қалалық, қалааралық байланыс Петропавловск қ.</t>
  </si>
  <si>
    <t>Қалалық, қалааралық байланыс Павлодар қ.</t>
  </si>
  <si>
    <t>Қалалық, қалааралық байланыс Ақтау қ.</t>
  </si>
  <si>
    <t>Қалалық, қалааралық байланыс Қостанай қ.</t>
  </si>
  <si>
    <t>Қалалық, қалааралық байланыс Қызылорда</t>
  </si>
  <si>
    <t>Қалалық, қалааралық байланыс Қарағанда қ.</t>
  </si>
  <si>
    <t>Қалалық, қалааралық байланыс Орал қ.</t>
  </si>
  <si>
    <t>Қалалық, қалааралық байланыс Тараз қ.</t>
  </si>
  <si>
    <t>Қалалық, қалааралық байланыс Өскемен қ.</t>
  </si>
  <si>
    <t>Қалалық, қалааралық байланыс Атырау қ.</t>
  </si>
  <si>
    <t>Қалалық, қалааралық байланыс Талдыкорған қ.</t>
  </si>
  <si>
    <t>Қалалық, қалааралық байланыс Ақтөбе қ.</t>
  </si>
  <si>
    <t>Қалалық, қалааралық байланыс Көкшетау қ.</t>
  </si>
  <si>
    <t>Қалалық, қалааралық байланыс Алматы қ.</t>
  </si>
  <si>
    <t>Внутригородская, междугородняя связь. г.Алматы</t>
  </si>
  <si>
    <t>Қарағанды қ. бойынша ауданы 25,10 ш.м. жайдың эксплуатациялық шығындарын өтеу, коммуналдық-тұрмыстық қажеттіліктерге ыстық суды (жылу энергиясын) тарату, беру бойынша қызметтер</t>
  </si>
  <si>
    <t>Маңғыстау облысы Ақтау қ. бойынша ауданы 15,20 ш.м. жайдың эксплуатациялық шығындарын өтеу, коммуналдық-тұрмыстық қажеттіліктерге ыстық суды (жылу энергиясын) тарату, беру бойынша қызметтер</t>
  </si>
  <si>
    <t>Павлодар қ. бойынша ауданы 29,40 ш.м. жайдың эксплуатациялық шығындарын өтеу, коммуналдық-тұрмыстық қажеттіліктерге ыстық суды (жылу энергиясын) тарату, беру бойынша қызметтер</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</si>
  <si>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Актобе қ. Абая-17, цоколды қабат</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</si>
  <si>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Атырау қ. Айтеке-би 77 к.</t>
  </si>
  <si>
    <t xml:space="preserve">Огнетушитель порошковый, ОП-5, переносной (ручной). Применение к пожарам: C. Тип: ОТВ ОП. Тип порошка: АВСЕ. Тип пенного потока: ОВП(В). Тип выходящей струи: ОВ(К). Пусковое устройство: Запорно-пусковым устройством рычажного типа. Вытеснение тушащего вещества: Закачанный не горючим газом. Перезаряжаемый. Вместимость балона не менее 5 л. Масса заряда не менее 4 кг. Длина выброса огнетушащей струи не менее 3 м. Огнетушащая способность не менее 2 А, 55 В. Габариты не менее 470 х 210 х 160 мм. Масса с зарядом 5,5 - 6,0 кг. Время выхода заряда не менее - 10 сек. Возможность эксплуатации при температуре от -40 до +50 0С. Возможность тушения электрооборудования, находящегося под напряжением до 1000 В. Манометр на головке огнетушителя. До 5 срабатываний при прерывистой подаче порошка. Обязательная перезарядка не чаще, чем один раз в четыре года. Доставка по адресу: г. Усть-Каменогорск, ул.Казахстан 63, каб.8 </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</si>
  <si>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Өскемен қ., Казахстан к. 63, каб.8</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</si>
  <si>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Тараз қ. Абай к. 125 обл. Әкімдіктің ғим.118 б.</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</si>
  <si>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Орал қ. Достық-Дружбы даңғ., 201, 311 б.</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</si>
  <si>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Қарағанды қ., Алиханов к. 13,1 бөл.</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</si>
  <si>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Қостанай қ., Таран к. 85, 41 бөл.</t>
  </si>
  <si>
    <t xml:space="preserve">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Қызылорда қ. Жахаев к, Студентер сарайы 2-қабат </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</si>
  <si>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Ақтау қ., 14 ш.а. обл. Әкімдіктің ғим. 1, 334 бөл.</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</si>
  <si>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Павлодар қ, Каирбаев к. 32, 4 бөл.</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</si>
  <si>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Петропавловск қ. Конституции Казахстана к.38 11 бөл.</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</si>
  <si>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Шымкент қ., Токаев к. 27 501 бөл.</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</si>
  <si>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Көкшетау қ., Сатпаев к. 1а, 108 бөл.</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</si>
  <si>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Талдыкорган қ., Жансугурова к.111, 103 бөл.</t>
  </si>
  <si>
    <t>Ұнтақты өртсөндіргіш , ҰӨ-5, жылжымалы (қолды)
Өртке қолданылуы: С. Түрі: ОТВ ОП.
Ұнтақ түрі: АВСЕ. Ағын көбігінің түрі: ОВП(В).
Шығару ішегінің түрі: ОВ(К).
Іске қосу құрылғысы: Тиеті-іске қосылу құрылғыларының иінтірек түрі.
 Өшірілуші затты ығыстыру: Жанар газбен толтырылмаған. Қайта зарядкалауы.
 Балон сыйымдылығы 5 л кем емес. Зарядтау салмағы 4 кг кем емес.
 Өрт сөндіргіш ағынның атылу ұзындығы 3 м-ден кем емес.
 Өрт сөндіргіш қабілеті 2 А, 55 В кем емес.
 470 х 210 х 160 мм габаритінен кем емес. Заряды бар масса 5,5 - 6,0 кг.
  Зарядтың шығу уақыты - 10 сек. кем емес.
  40 тан +50 0С ге дейінгі температурада қолдану мүмкіндігі.
   1000 В-қа дейінгі кернеудегі электржабдықтарында өрт сөндіру мүмкіндігі.
   Өрт сөндіргіштің басында монометр болу керек. Ұнтақтың үзік-үзік берілу кезіндегі 5 ретке дейн іске қосылуы.
   Төрт жылда бір кетке дейін міндетті түрде қайта толықтыру.
   Жеткізу адресі: Алматы қ., Достық даңғ. 85, 509 бөл.</t>
  </si>
  <si>
    <t>Папка-регистратор;
Цвет: красный;
Разборная папка-регистратор под формат А4;
С металлическим кантом, этикеткой для маркировки и съемным рычажно-прижимным механизмом;
Ширина 8 см;
Одностороннее ПВХ покрытие плотность 1000 гр/м2;</t>
  </si>
  <si>
    <t>Файл прозрачный;
Формат: А4;
Плотность: не менее 0,06 мм;
Открывается сверху.</t>
  </si>
  <si>
    <t>Тіркеуші-папка;
Түсі: Қызыл;
А4 пішініне арналған жиналмалы тіркеуші-папка;
Металды көмкермесімен,алмалы-салмалы механизмдерді маркировкалау үшін;
Жалпақтығы: 8 см;</t>
  </si>
  <si>
    <t>Тез тікіші бар папка
А4 пішініндегі құжаттарды сақтауға және реттеуге арналған тезтікпе папка;
Пластикалық қалыңдығы 0,50 мм;
Металл серіппелі тезтікпе;
Ені: 21 мм кем емес.</t>
  </si>
  <si>
    <t>Түссіз;
Пішіні: А4;
Қалыңдығы: 0,06 мм кем емес;
Үстінен ашылатын.</t>
  </si>
  <si>
    <t>А4 конверті  
Формат: А4;
Өлшемі: 229х324 мм;
Қағаз түсі: Ақ
Өзі желімденетін;
Қағаз тығыздығы: 100 г/м2 кем емес.</t>
  </si>
  <si>
    <t>Пленка для ламинации
Формат: 216х303(А4) мм;
Толщина: 150 мкм.;
Количество листов в пачке: не менее 100;
Края закруглены.</t>
  </si>
  <si>
    <t>Ламинацияға арналған пленка
Пішіні: 216х303(А4) мм;
Қалыңдығы: 150 мкм.
Орамадағы парақ саны: 100 кем емес;
Шеттері дөңгелектелген.</t>
  </si>
  <si>
    <t xml:space="preserve">Үстелге қоятын степлер
Скобты қолданатын минималды диапазон көлемі № 23/8 ден 23/15 дейін қоса санағанда;
80 г./м2 қалыңдығында 2 ден 100 параққа дейін қосуға арналған;
Парақ шеттерін тұтқамен реттеу;
Материал: Темір, пластик.
</t>
  </si>
  <si>
    <t xml:space="preserve">Степлер настольный
Минимальный диапазон размеров используемых скоб от № 23/8 до 23/15 включительно;
Для соединения от 2 до 100 листов плотностью 80 г./м2;
Регулировка отступа скобы от края листа;
Материал: металл, пластик.
</t>
  </si>
  <si>
    <t>Скобы для степлера №10
Для соединения от 2 до 10 листов;
Покрытие-цинк;
Количество штук в пачке: не менее 1000.</t>
  </si>
  <si>
    <t>№10 степлерге арналған скобтар
2- ден 10 параққа дейін қосуға арналған;                                        
Жабыны -цинк.                                      
Қорапшадағы бірлік саны: 1000 кем емес.</t>
  </si>
  <si>
    <t>Конверт А5
Формат: А5;
Размер: 110х230 мм;
Цвет бумаги: Белая;
С отрывной полосой;
Самоклеющая лента;
Плотность бумаги не менее 80 г/м2.</t>
  </si>
  <si>
    <t>65гр.  ПВА желімі
Салмағы: 35гр. кем емес.
Ұшы: Дозатор;
Желім түсі: Ақ;
Орама: пластмассалық құтыда;
Орама көлемі: 115x50x25 мм. кем емес.</t>
  </si>
  <si>
    <t>Супер клей, 3гр
Назначение: Универсальный;
Клеевая основа: Цианоакрилат;
Масса: 3гр.;
Упаковка:  блистер.</t>
  </si>
  <si>
    <t>3гр супер желім
Қолдануы:Әмбебап;
Желім құрамы: Цианоакрилат;
Салмағы: 3гр.;
Орамы: Блистер.</t>
  </si>
  <si>
    <t>Скобы для степлера №24/6
Для соединения от 2 до 30 листов;
Покрытие – цинк; 
Длина ножки – 6 мм; 
Упаковка: в 1 картонной коробке не менее 1000 скоб.</t>
  </si>
  <si>
    <t xml:space="preserve">№24/6 степлерге арналған скобтар    
2-ден 30 параққа дейін;                       
Жабыны – цинк;                                    
Аяқшасының ұзындығы – 6 мм; 
Қорапшадағы бірлік саны: 1000 кем емес.
</t>
  </si>
  <si>
    <t xml:space="preserve">Скотч 50ммх50мм
Ширина: не менее 50 мм;
Толщина: не менее 40 микрон;
Длина: не менее 50 м;
Цвет: Прозрачный.
</t>
  </si>
  <si>
    <t xml:space="preserve">50ммх50мм жабысқақ
Ені: 50 мм кем емес;
Қалыңдығы: 40 микроннан кем емес;
Ұзындығы: 50 м кем емес;
Түсі: Түзсіз
</t>
  </si>
  <si>
    <t xml:space="preserve">Кәдімгі түйреуіш
Ұзындығы: 28мм.   
Орамадағы саны:100;
Материал: Темір, сым;
Түсі: Маңыссыз;
</t>
  </si>
  <si>
    <t xml:space="preserve">Обычные скрепки
Длина: 28мм;
Количество в упаковке: 100;
Материал: металл, проволока;
Цвет: не имеет значения.
</t>
  </si>
  <si>
    <t>Продление лицензии на программное обеспечение           
Название лицензии: Льготное продление лицензии на «1С-Битрикс: Управление сайтом - Веб-кластер» на 1 год;
Срок лицензии не менее 12 месяцев.</t>
  </si>
  <si>
    <t>Лицензия на программное обеспечение;
Название программы: Управление Лайт;
Название лицензии: Годовая электронная лицензия на сервер без ограничения количества клиентов;
Разработчик: Iteamma Development Team;
Поддерживаемые операционные системы: Microsoft Windows 7, XP, 2003, Vista;
Язык интерфейса: Русский;
Срок лицензии не менее 12 месяцев.</t>
  </si>
  <si>
    <t xml:space="preserve">Бағдарламаны қамтамасыз ету лицензиясының мерзімін ұзарту;
Бағдарламаның атауы: «1С-Битрикс: Сайты басқару - Веб-кластер» лицензиясының мерзімін жеңілдікпен 1 жылға ұзарту;
Лицензия мерзімі:12 айдан кем емес.
</t>
  </si>
  <si>
    <t>2015 жылға арналған қою қызыл  даталанған "Бизнес" күнделігі. 
Пішіні:А5;
Мұқаба: Материал, былғары еліктеме, поролонмен қосарланған;
Шеттері: Бұрыштары қайтарылған;
Түсі: Қою қызыл;
Ішкі топтама: 176 беттен кем емес;
Мұқабасы тігілген;
Екі бояуда басылган;
Жоғарғы дәрежедегі ақ қағаз;
Ляссе - жібек белгі бауы;
Бұрыштары тесілген;
Әр бетінде: Ағымдағы айдың күн тізбесі;
Қазақстан және Еуропа немесе әлем картасы;
Анықтама: Ақпаратты топтама.</t>
  </si>
  <si>
    <t>Журнал регистрации входящих документов
Формат: А3;
Внутренний блок: не менее 100 страниц, плотностью не менее 70 г/м2;
прошитый переплет;
каптал;
Заголовок и ширина столбцов на нечетных страницах книги:
Номер и дата регистрации входящего документа: не менее 3 см;
От кого и откуда документ: не менее 5,5 см;
Краткое содержание документа: не менее 6 см;
Количество листов: не менее 2,5 см;
Заголовок и ширина таблицы на четных страницах книги: 
Резолюция: не менее 5,5 см
Ф.И.О. исполнителя: не менее 6 см
Отметка об исполнении: не менее 5 см</t>
  </si>
  <si>
    <t>Кіріс құжаттарын тіркеуге алынатын Журнал                                                                            
Пішіні: А3;                                         
Ішкі топтама: 100 парақтық кем емес;            Тығыздығы: 70 г/м2;
Ақтығы: 100% (CIE) торкөз;
Мұқабасы: Материал, былғары еліктеме, бұрыштары қайтарылған;
Түсі: Қою қызыл;
Ішкі топтама: 100 беттен кем емес;
Мұқабасы тігілген  каптал.         Бағананың тақырыбы мен ені кітәптің тақ парақтарында:                                     Кіріс құжаттарының нөмірі мен күні: 3 см кем емес;                                           Құжат кіімнен және қай жерден: 5,5 см кем емес;                                       Құжаттың қысқаша мазмұны: 6 см кем емес;                                                   Парақ саны: 2,5 см кем емес;          Кестенің тақырыбы мен ені кітәптің жұп беттерінде:                                 Резолюция: 5,5 см кем емес;                                     Орнындаушының Ф.А.Т.: 6 см кем емес; Орындалғаны туралы белгі:   6 см кем емес;</t>
  </si>
  <si>
    <t>Настенный календарь с лентой на 2016г.
Квартальный трехблочный отрывной календарь;
В каждом блоке по 12 листов, соединенных пружиной;
Формат основы каждого блока: А4;
Наличие ленты с указателем даты: да.</t>
  </si>
  <si>
    <t xml:space="preserve">2016 жылға арналған лентамен қабырғалы күнтізбе; 
Үш блокты тоқсанды жыртпалы күнтізбе;
Әр блокта 12 парақтан, пружинамен қосылған;
Әр блоктың негізігі пішіні: А4;                                       
Күнтізбені лентамен көрсетілуі: бар.                                  </t>
  </si>
  <si>
    <t>Көк стерженді, шарикті қаламсап; Шарикті қаламсап;
Өзегі: 0.7 мм;
Ұстайтын жерінде саусақтың сырғанауына кедергі жасайтын бұдырымен ыңғайлы түссіз корпус.
Жазатын түйін диаметрі - 0,7 мм
Сызық қалыңдығы: 0.32мм кем емес; 0,7 мм артык емес;
Сия түсі: көк;
Корпус түсі: түссіз.</t>
  </si>
  <si>
    <t>ДВД, СД дистеріне арналған маркер
Ұласпалы;
Тығыз пластикті орама;
Суға төзімді тез кебетін сия;
Қалпақшасымен пластикті корпус, буландыруды болдырмайтын
Дөңгелек ұштамасы тозуға төзімді борпылдақ материалдан;
Сызық қалыңдығы 1-3 мм</t>
  </si>
  <si>
    <t>Орамда/4 дана мәтіндік маркер
Мәтіндік маркер;
Орамдағы дана саны: 4;
Ұштары шабылған: Әр түрлі қалыңдықта сызық өткізу мүмкіндігі;
Сызық қалыңдығы: 1-5мм.</t>
  </si>
  <si>
    <t>Клей-карандаш 35гр. 
Клей карандаш без растворителей;
Клеит бумагу, картон, быстро сохнет, не деформирует бумагу;
Вес не менее 35 грамм.</t>
  </si>
  <si>
    <t>35гр. Қарандаш-желім
Еріткішсіз желім қарандаш;
Қағаздың формасын өзгертпеу, тез кебетін, картон, қағазды желімдеу.
Салмағы: 35гр. Кем емес.</t>
  </si>
  <si>
    <t xml:space="preserve">Жесткий диск SATA III  SSHD 2000 Gb
Тип устройства: SSHD (Гибридный HDD + SSD);
Скорость передачи интерфейса: 600 Мб/сек (SATA III);
Емкость диска, Гб: не менее 2000;
Буфер: не менее 64 Мб;
Тип флэш-памяти:  MLC NAND объемом не менее 8Гб;
Скорость вращения шпинделя: не менее 7200 об./мин;
Среднее время доступа (запись):  не более 9.5 мс;
Потребление энергии в режиме Active: не более 6.7 Вт;
Потребление энергии в режиме простоя:  не более 4.5 Вт;
Дополнительные технологии:  Advanced Format, Native Command Queuing (NCQ);
Срок гарантии (мес.): не менее 24.
</t>
  </si>
  <si>
    <t xml:space="preserve">Жесткий диск SATA III HDD 500 Gb 
Условия: Интерфейс: SATA;
Скорость передачи интерфейса: 600 Мб/сек (SATA III);
Емкость диска, Гб: не менее 500;
Буфер: не менее 32 Мб;
Скорость вращения шпинделя: не менее 7200 об./мин.;
Уровень шума: не более 26 дБ;
Максимальные перегрузки при работе: 70G, длительностью 2мс;
Максимальные перегрузки в выключенном состоянии: 350G, длительностью 2мс;
Потребление энергии в режиме Active: не более 6.4 Вт;
Потребление энергии в режиме простоя: не более 3.7 Вт;
Срок гарантии (мес.): не менее 24.
</t>
  </si>
  <si>
    <t xml:space="preserve">USB Тышқан
Жабдық түрі: сымды тышқан;
Интерфейс: USB;
Тышқан түрі: Оптикалық;
Максималды реттеу жүйесі, dpi: 1600 кем емес;
Басқару тетігі: 6, алға/артқа тетігін қосқанда, тетік колесасын және тетігін ауыстыру жүйесі;
Түсі: Сұр, қара;
Қосымша: V-Track технологиясы, 4D-айналдырғышы, (800 / 1000 / 1200 / 1600 dpi) 4 реттеу жүйесі;
Өлшемі (Ш х В х Г):  6.8 х 12.5 х 4 см;
Орама: RTL;
Кепілдік мерзімі: 12 айдан кем емес.
</t>
  </si>
  <si>
    <t xml:space="preserve">4Gb USB 3.0 Флэш жинақтаушы 
Корпус түрі: Алмалы-салмалы қалпақшамен;
Интерфейс түрі: USB 3.0;
Есте сақтау көлемі, ГБ: 4 кем емес;
Түсі: Қара;
Оқу жылдамдығы: 90 Мб/сек кем емес;
Жазу жылдамдығы: 20 Мб/сек кем емес;
Индикаторы: Оқу/жазу;
Өлшемі: (Ш х В х Г): 6.9 х 1.9 х 0.9 см кем емес;
Орама: RTL;
Кепілдік мерзімі: 36 айдан кем емес.
</t>
  </si>
  <si>
    <t xml:space="preserve">Сетевой фильтр 
Кол-во выходных розеток:  не менее 6 (1 розетка для большого адаптера);
Максимальный ток нагрузки: не менее 10 А;
Сечение проводника: не менее 1,5 мм;
Максимальная рассеиваемая энергия: не менее 525 Дж;
Номинальное входное напряжение: 220 - 230 В;
Частота переменного тока: 50/60 Гц;
Суммарная мощность нагрузки: не менее 2200 Вт;
Цвет: Серый;
Длина шнура:  не менее 5 метров;
Материал корпуса: специальный ударостойкий негорючий пластик ABS;
Защищаемые цепи: фаза-ноль, фаза-земля, ноль-земля;
Защита от перегрузки и короткого замыкания: отдельный автоматический несгораемый предохранитель;
Дополнительно: индикатор состояния защиты, фильтр ВЧ помех, защитные шторки, вакуумный разрядник;
Количество USB портов для зарядки: не менее 2;
Напряжение на USB портах, В: 5 (DC);
Максимальный ток USB порта, мА: не менее 1000;
Вес с упаковкой: не более 0.95 кг;
Упаковка:  коробка; 
Срок гарантии (мес.): не менее 12.
</t>
  </si>
  <si>
    <t xml:space="preserve">USB Wi-fi  желілік адаптері
Жабдық түрі: Адаптер/Желілі карта
Желілік стандарт: IEEE 802.11a, IEEE 802.11b, IEEE 802.11g, IEEE 802.11n;
Жиілік диапазоны: 2.4 – 2.4835 ГГц, 5.1 - 5.8 ГГц;
Деректерді өткізу жылдамдығы: 802.11n: до 300Мбит/с, 802.11g: до 54Мбит/с, 802.11a: 54Мбит/с, 802.11b: до 11Мбит/с дейн;
Қабылдағыш сезгіштігі: IEEE 802.11b 18.5 ~ 21.5 дБм, IEEE 802.11g 16.5 ~ 19.5 дБм, IEEE 802.11n 16.5 ~ 19.5 дБм, IEEE 802.11a/n 12.5 ~ 15.5 дБм;
Деректерді өткізу схемасының қауіпсіздігін қамтамасыз ету: 64-bit WEP, 128-bit WEP, WPA2-PSK, WPA-PSK, WPA-Enterprise, WPA2-Enterprise, WPS support;
Технологиялық модуляция: 64QAM, 16QAM, QPSK, BPSK, CCK, DQPSK, DBPSK, OFDM;
ОЖ қолдау: Windows 7 (32/64-биті нұсқа), Windows 8 (32/64-биті нұсқа), Windows Vista (32/64-биті нұсқа), Windows XP (32/64-биті нұсқа);
Өлшемі (Ш х В х Г):  9.6 х 2.6 х 1.2 см артық емес;
Орама: RTL;
Кепілдік мерзімі: 36 айдан кем емес.
</t>
  </si>
  <si>
    <t xml:space="preserve">Аналық плата үшін батарейка CR 2032
Көлем түрі: CR2032;
Технология: Литий;
Орамдағы саны: 1;
Көректену қуаты: 3 В;
Орамы: Блистер.
</t>
  </si>
  <si>
    <t xml:space="preserve">WiFi Маршрутизаторы
Желілік стандарт: IEEE 802.11b, IEEE 802.11g, IEEE 802.11n, IEEE 802.1x;
Жиілік диапазоны: 2.4 – 2.4835 ГГц;
Деректерді өткізу жылдамдығы: 802.11n: до 300Мбит/с, 802.11g: до 54Мбит/с, 802.11b: 11Мбит/с дейін;
VPN-протоколы: PPPoE, PPTP, L2TP;
Басқару: Бағдарламаларды жаңарту міндеті,  кескін үйлесімін сақтау және бұрынғы қалпына келтіру, TELNETке (CLI) командалық жолмен, Веб- кескін үйлесімі.
Ажыратулар мен порттар: WAN (Ethernet), 2 х USB, 4 х RJ-45 LAN 10/100/1000Base-TX Ethernet, 2 x RP-SMA;
Сыртқы антенасы: 2 Алынбалы жанжаққа бағыталатын 5 dBi;
Кернеу: Ауыспалы 100-240 В, 50/60 Гц;
Процессор: Тездеткіш желілік аппаратымен MIPS 34KEc 700 МГц;
Басқару: Wi-Fi жүйесін сымсыз басқару тетігі, (FN) қызметімен тағайындалатын тетігі, көректен өшіретін тетіг, баптаушты  қалпына келтіру тетігі;
Қосымша: Мультифункционалды USB порты, BitTorrent- тапсырушы дербес кіріктірме, WPA2 қорғауымен 802.11i стандартын қолдау, DynDNS және NO-IP қызметініне тапсырушы кіріктірме;
 Орама: RTL;
Кепілдік мерзімі: 12 айдан кем емес.
</t>
  </si>
  <si>
    <t xml:space="preserve">1000Gb 2.5  сыртқы катты диск
Жабдық түрі: 2.5 Serial ATA HDD;
Есте сақтау көлемі, Гб: 1000 кем емес;
Түсі: Қара;
Интерфейстің түрі: USB 2.0;
Индикатор: Оқу/жазу;
Қосымша: Таймайтын резиналы аяқ, әрекетсіз 10 минут ішінде ұйықтау ережесіне автоматы түрде көшу, AES- мұқамдауы 256-бит бағдарлама.
Өлшемі: (Ш х В х Г): 12.99 x1.73 x 8.21 см кем емес;
Орама: RTL;
Кепілдік мерзімі: 24 айдан кем емес.
</t>
  </si>
  <si>
    <t xml:space="preserve">Термопаста, шприц, 30 г
Дополнительно: Термопаста представляет собой теплостойкую белую массу высокой вязкости. Взрывобезопасна, не горюча, химически инертна, не обладает раздражающим или токсическим действием на человека
Размеры (Ш х В х Г):  16.5 х 3.5 х 2.5 см.
</t>
  </si>
  <si>
    <t xml:space="preserve">Ежедневник датированный "Бизнес",обл.Soft, бордовый 2016г.
Формат: А5.;
Обложка:
материал, имитирующий кожу, продублирован поролоном;
по краю – отстрочка;
скругленные уголки
Цвет: бордовый;
Внутрений блок: не менее 176 страниц;
прошитый переплет;
каптал;
печать в две краски;
офсетная бумага высокой степени белизны;
шелковая закладка - ляссе;
перфорированные уголки;
телефонная книга;
на каждой странице - календарь текущего месяца;
на форзацах - карты Казахстана и Европы или мира;
справочно-информационный блок.
</t>
  </si>
  <si>
    <t xml:space="preserve">Ручка Шариковая, стержень синий
Стержень: 0.7 мм;
Удобный прозрачный корпус с резиновым держателем. В зоне захвата препятствующий скольжению пальцев
Диаметр пишущего узла - 0,7 мм
Толщина линии: не менее 0.32мм, не более 0,7 мм;
Подача стержня: с помощью кнопки;
Цвет чернил: синий;
Ручка должна подавать чернила равномерно, без пробелов и клякс, без необходимости расписывать пасту;
Цвет корпуса: прозрачный.
</t>
  </si>
  <si>
    <t xml:space="preserve">Маркер текстовой 4шт/уп
Маркер текстовый;
Количество штук в упаковке: 4;
Скошенный наконечник: позволяет проводить линии разной толщины;
Толщина линии: 1-5мм.
</t>
  </si>
  <si>
    <t xml:space="preserve">Маркер для СД, ДВД дисков
Маркер перманентный;
Плотная пластиковая упаковка;
Водостойкие быстросохнущие чернила;
Пластиковый корпус с колпачком, исключающий испарение;
Круглый наконечник из износоустойчивого пористого материала;
Толщина линии 1-3 мм.
</t>
  </si>
  <si>
    <t xml:space="preserve">Клей ПВА 65гр
Масса не менее 65 гр;
Наконечник: Дозатор;
Цвет клея: Белый;
Упаковка: в пластмассовой бутылочке;
Размер упаковки не менее 115x50x25 мм.
</t>
  </si>
  <si>
    <t xml:space="preserve">На основе этилцианакрилата для склеивания в любых сочетаниях фарфор, керамику, дерево, кожу, резину,металл, пробку,картон, большинство пластиков
</t>
  </si>
  <si>
    <t xml:space="preserve">Қайшысы. 
Қағазбен және картонмен жұмыс істеу үшін;
Қайралған бұрышы: 45÷50 градус;
Лезвия қалыңдығы: 2мм; 
Лезвия ұзындығы 7 см кем емес.
Сабы пластикті жабынмен және жекеленген.
</t>
  </si>
  <si>
    <t xml:space="preserve">Ножницы; 
Для работы с картоном и бумагой;
Угол заточки: 45÷50 градусов;
Толщина лезвия: не менее 2мм;
Длина лезвия не менее 7 см.
Ручки с пластиковым покрытием и изолирующим эффектом.
</t>
  </si>
  <si>
    <t xml:space="preserve">Папка-конверт на кнопке;
Для бумаги формата А4;
Максимальная вместимость: не менее 100 листов А4;
Материал папки:  Пластик, толщиной не менее 0,15 мм.
</t>
  </si>
  <si>
    <t xml:space="preserve">Папка со скоросшивателем;
Папка со скоросшивателем для упорядочения и хранения перфорированных документов формата А4;
Пластик плотностью 0,50 мм;
Металлический пружинный скоросшиватель;
Ширина корешка не менее 21 мм.
</t>
  </si>
  <si>
    <t xml:space="preserve">А5 конверті  
Пішіні: А5;
Өлшемі: 110х230 мм;
Қағаз түсі: Ақ;
Жыртпалы жолмен;
Өзі желімденетін;
Қағаз тығыздығы: 80 г/м2 кем емес.
</t>
  </si>
  <si>
    <t xml:space="preserve">Конверт А4  
Формат: А4;
Размер: 229х324 мм;
Цвет бумаги: Белая;
Самоклеющая лента;
Плотность бумаги не менее 100 г/м2.
</t>
  </si>
  <si>
    <t xml:space="preserve">Бағдарламаны қамтамасыз ету лицензиясы;
Бағдарламаның атауы: Лайт  Басқаруы;
Лицензия атауы: Клиенттердің санына шек қоймайтын серверге арналған жылдық электрондық лицензия;
Әзірлеуші: Iteamma Development Team;
Операциялық жүйені қолдауы: Microsoft Windows 7, XP, 2003, Vista;
Интерфейс тілі: Орысша;
Лицензия мерзімі:12 айдан кем емес.
</t>
  </si>
  <si>
    <t xml:space="preserve">Аренда специального транспорта (легковая) с водителем-собственником автомашины,  зарегистрированным в качестве предпринимателя в г.Астана. Транспорт, поставленный на учет в г.Астана с объемом двигателя не более 3000 куб. см., разрешенная макс.масса не менее 1905 кг., не менее 5 посадочных мест, на пробег не менее 2600 км в месяц. 
</t>
  </si>
  <si>
    <t xml:space="preserve">Аренда  служебного транспорта (легковая) с водителем-собственником автомашины,  зарегистрированным в качестве предпринимателя в г.Астана. Транспорт, поставленный на учет в г.Астана с объемом двигателя не более 3000 куб. см., разрешенная макс.масса не менее 2250 кг., не менее 7 посадочных мест, на пробег не менее 2600 км в месяц. 
</t>
  </si>
  <si>
    <t xml:space="preserve">Набор самоклеящихся закладок 5 цветов50л.
Закладки, стикеры;
Набор пластиковых индексных стикеров-разделителей с клеевым слоем;
С возможностью многократного переклеивания;
Материал: полупрозрачный пластик;
Цвет закладок: 5 блоков различных цветов в упаковке. Яркие неоновые цвета;
Количество: 50 закладок каждого цвета в пачке;
Размер одной закладки: не менее 12х45 мм. </t>
  </si>
  <si>
    <t>50 п. 5 түсті өзі жабысатын бетбелгі жиынтығы 
Өзі жабысатын, стикер;
Клейленетін стикер-бөлгіші, индекстік  пластикалық жиынтығы;
Бірнеше ретті қайта жабысатын мүмкіншілікте;
Материал: Күнгірт пластик;
Бет белгі түсі: Ашық неонды түс. Орамдағы әр түрлі түстегі 5 қорапшада;
Саны: Бір бумада әр бір түсті 50 бетбелгі;
Бет белгінің бір көлемі: 12х45 мм кем емес.</t>
  </si>
  <si>
    <t>76x76 Желімді қағаздар блогы
Қағаз;
Кез келген бетің үстіне жабасыатын сапалы жолақ;
Шексіз шамада жабысатын және алынатын парақ, із қалдырмайтын;
Тығыздығы: 75 г/м² кем емес;
Парақ өлшемі: 76x76 мм кем емес;
Қорапта – 100 парақ.</t>
  </si>
  <si>
    <t>Бумага А4 230гр.(50 л) глянец
Бумага;
Формат: А4 (210 x 297);
Плотность, г/м²: 230;
Количество листов в упаковке: не менее 50;
Максимальное разрешение печати: 2880 dpi;
Деление листа: нет;
Лицевая поверхность: Глянцевая;
Обратная поверхность: Без спец. покрытия.</t>
  </si>
  <si>
    <t>Бумага A4/500л. 
Бумага;
Формат: А4;
Плотность: 80 г/м2;
Белизна: 96% (ГОСТ), 146% (CIE);
Количество листов в упаковке: 500;
Размер: 210 х 297 мм.</t>
  </si>
  <si>
    <t>А4/500 п.  Қағазы                            
Қағаз;
Пішіні: А4;
Тығыздығы, г/м²: 80;
Ақтығы: 96% (ГОСТ), 146% CIE;
Орамадағы парақ саны: 500;
Өлшемі: 210 х 297 мм.</t>
  </si>
  <si>
    <t xml:space="preserve">Жалтырақ А4. 230гр (50 п.) Қағазы                              
Қағаз;
Пішіні: А4 (210 х 297 );
Тығыздығы, г/м²: 230;
Ақтығы: 170% CIE;
Орамадағы парақ саны: 50;
Басып шығаратын максималдылығы: 2880 dpi;
Парақты бөлу: Жоқ;
Үстінгі беті: Жалтырақ;
Артқы беті: Арнайы жабынсыз.
</t>
  </si>
  <si>
    <t xml:space="preserve">Блок бумаги самокл. 76x76
Блок бумаги самоклеющейся;
Качественная клеевая полоса рассчитана на крепление к любой поверхности;
Позволяет приклеивать и отклеивать листок неограниченное количество раз, не оставляя следов;
Плотность: не менее 75 г/м2;
Размер листа: не менее 76x76 мм;
В блоке – 100 листов.
</t>
  </si>
  <si>
    <t xml:space="preserve">Бумага для записей 9*9 500 листов
Бумага для записей;
Цвет: Белая (без клеевого края);
Количество: 500 листов в пачке;
Плотность: не менее 65 г/м2;
Белизна: 70% ;
Размер: 90 х 90 мм.
</t>
  </si>
  <si>
    <t xml:space="preserve">9*9 500 парақты жазуға арналған қағаз
Жазуға арналған қағаз;
Түсі: Ақ (шеттері жабыспайтын);
Саны: Орамадағы парақ саны 500;
Тығыздығы: 65 г/м² кем емес;
Ақтығы: 70%;
Өлшемі: 90 х 90 мм.
</t>
  </si>
  <si>
    <t>Қалың дәптер 96 б.
Пішіні: А5;                                          
Тығыздығы: 70 г/м2;                                                             
Парақ саны: 96 парақ;                                 
Жол: Қызыл түспен сызылған;
Өлшемі: 160 х 210мм.</t>
  </si>
  <si>
    <t xml:space="preserve">Тетрадь общая 96л.
Формат: А5;
Плотность: 70 г/м2;
Белизна: 100% (CIE) клетка;
Количество листов: 96 листов;
Поля: очерчены красным цветом;
Размер: 160 х 210мм.
</t>
  </si>
  <si>
    <t>Жетекші дүниежүзілік өндірушілерінің құралдары негізінде сандық және аналогтық телефонды жүйесі, қызмет көрсетуді берумен. Тапсырыс берушіге 16 қалалық телефон нөмірлерін: 752064 (цифровой), 752350, 752353, 752349, 752351, 752352, 752354, 752355, 752356, 752357, 752358, 752359, 752413, 752501, 752806, 752977 беру. Анықтама қызметіне және жедел көмек көсету қызметіне тегін шақыруды қамтамасыз ету. Қызмет көрсету жеткізушінің телефон байланысын  жалпы қолданыстағы телефон жүйесіне, телефон қосатын байланыс желісін қолдана отыра қосу. УАТС жеткізушінің АТС телефондық жүйесі Е1 (2 Мбит/сек) ISDN PRI (30B+D) ағымымен DSS1/QSIG дабылымен Slave режимінде үйлестірілуі қажет. Қазақстан Республикасының «Лицензия туралы» заңына сәйкес жергілікті, қалааралық және халықаралық байланыстарын қызмет беруге мемлекеттік лицензиясы болуы тиіс. АМТС тікелей желісі бары болуы тиіс. Қалааралық және халықаралық телефон торабына тікелей шығысы болуы тиіс. Серверлік Call-орталығы болуы тиіс.</t>
  </si>
  <si>
    <t>26.20.16.01.12.14.11.10.1</t>
  </si>
  <si>
    <t>Лазерный, Цветность - цветной, формат - А3, скорость печати (ч/б) - менее  20 стр/м, разрешение - 600x600 dpi</t>
  </si>
  <si>
    <r>
      <t>Цифровая и аналоговая телефонные сети на базе оборудования одного из ведущих мировых производителей, с предоставлением услуг. Предоставление заказчику</t>
    </r>
    <r>
      <rPr>
        <sz val="8"/>
        <color rgb="FF000000"/>
        <rFont val="Times New Roman"/>
        <family val="1"/>
        <charset val="204"/>
      </rPr>
      <t xml:space="preserve"> 16 </t>
    </r>
    <r>
      <rPr>
        <sz val="8"/>
        <rFont val="Times New Roman"/>
        <family val="1"/>
        <charset val="204"/>
      </rPr>
      <t>городских телефонных номеров:752064 (цифровой), 752350, 752353, 752349, 752351, 752352, 752354, 752355, 752356, 752357, 752358, 752359, 752413, 752501, 752806, 752977. Обеспечение доступа к справочным службам и бесплатному вызову служб экстренной помощи. Подключение телефонной связи Поставщика услуг к телефонной сети общего пользования с использованием имеющихся телефонных соединительных линий связи. УАТС должен синхронизироваться с АТС телефонной сети Поставщика услуг потоками Е1 (2 Мбит/сек) ISDN PRI (30B+D) с сигнализацией DSS1/QSIG, в режиме Slave. Наличие гос. лицензии на предоставление услуг местной, междугородной и международной телефонной связи, выданной  в соответствии с Законом  Республики Казахстан «О лицензировании».  Наличие  прямых каналов на АМТС. Прямой выход на междугородную и международную телефонную сеть. Наличие сервисного Call-центра.</t>
    </r>
  </si>
  <si>
    <t>26.20.40.00.00.00.41.20.1</t>
  </si>
  <si>
    <t>Источник бесперебойного питания</t>
  </si>
  <si>
    <t>Интерактивный. На входе дополнительно присутствует ступенчатый стабилизатор напряжения.</t>
  </si>
  <si>
    <t>HPcolor LJ  5550N Color принтерін толықтыру үшін  C9730A-қара картриджі ресурс 13000 бет, құйылмаған, өндірушіден түпнұсқалық орамада, қорғаныш жабыстырма-голограммасы бар. Өндіруші коды қорапта және картриджде сәйкестендірілген.
Шарты: Ресурсы: 5% толықтыруда А4, 13000 беттен  кем емес;
Шектелуі: пайдаланылған картридждер ұйғарынды емес, қайтадан толықтырылған, қалпына келтірілген, қайта жасалған немесе қандай да бір амалмен, өзгертілген, сонымен қатар сәйкестендірілген, берілген принтер өнімінің талаптарына сай келмейтін;
Орама: Өндірушінің фирмалық түпнұсқалық орамасы. Кез-келген бұрышынан караса да, жағдайларға байланысты түсін өзгертетін, картридждің шығарылуының түпнұсқалық дәлелі ретінде барлық лазерлі картридждер қорғаныш жабыстырма-голограммасымен жабыстырылуы керек. Орамадағы өндірістік коды, картридждің өзіндегі өндірістік кодымен сәйкес болуы керек; Орама өлшемі: 50х16х26,5 см артық емес; Орамамен қоса салмағы: 2,9 кг кем емес.</t>
  </si>
  <si>
    <t xml:space="preserve">Картридж С9730A-черный для доукомплектования Принтера HP LJ 5550N Color. Ресурс 13000 стр., не перезаправлен, в качественной плотной картонной упаковке с логотипом от производителя. Производственный код на упаковке и картридже совпадает.
Ресурс: не менее 13000 страниц А4 при 5% заполнении;
Ограничения: не допустимы картриджи,которые были использованы, повторно заправлены,восстановлены, переработаны,модифицированы,а так же совместимые не отвечающие требованиям для данного принтерного продукта;
Упаковка: Качественная плотная картонная упаковка с логотипом производителя. Не допускаются размытые надписи, блеклые краски на коробке. Картридж должен быть аккуратно упакован в отдельный пакет и уложен между защитных вставок из пенопласта, на корпусе не должно быть царапин, потертостей, сколов и следов вскрытия. Информация о месте производства картриджа и условия его хранения. Инструкция по установке картриджа на качественной плотной бумаге. Производственный код на упаковке,должен совпадать с производственным кодом на самом картридже; Комплектация: Картридж с тонером,инструкция по установке и по переработке;
Размер упаковки: не более 50х16х26,5 см;
Вес с упаковкой: не менее 2,9 кг.
</t>
  </si>
  <si>
    <t xml:space="preserve">Картридж С9731A -синий для доукомплектования Принтера HP LJ 5550N Color. Ресурс 13000 стр., не перезаправлен, в качественной плотной картонной упаковке с логотипом от производителя. Производственный код на упаковке и картридже совпадает.
Ресурс: не менее 13000 страниц А4 при 5% заполнении;
Ограничения: не допустимы картриджи,которые были использованы, повторно заправлены,восстановлены, переработаны,модифицированы,а так же совместимые не отвечающие требованиям для данного принтерного продукта;
Упаковка: Качественная плотная картонная упаковка с логотипом производителя. Не допускаются размытые надписи, блеклые краски на коробке. Картридж должен быть аккуратно упакован в отдельный пакет и уложен между защитных вставок из пенопласта,на корпусе не должно быть царапин,потертостей,сколов и следов вскрытия.Информация о месте производства картриджа и условия его хранения. Инструкция по установке картриджа на качественной плотной бумаге. Производственный код на упаковке,должен совпадать с производственным кодом на самом картридже;
Комплектация: Картридж с тонером,инструкция по установке и по переработке;
Размер упаковки: не более 50х16х26,5 см;
Вес с упаковкой: не менее 2,9 кг.
</t>
  </si>
  <si>
    <t xml:space="preserve">HPcolor LJ  5550N Color принтерін толықтыру үшін  C9731A-көк картриджі ресурс 13000 бет, құйылмаған, өндірушіден түпнұсқалық  орамада, қорғаныш жабыстырма-голограммасы бар. Өндіруші коды қорапта және картриджде сәйкестендірілген.                                     
Шарты:
Ресурсы: 5% толықтыруда А4, 13000 беттен  кем емес;
Шектелуі: пайдаланылған картридждер ұйғарынды емес, қайтадан толықтырылған, қалпына келтірілген, қайта жасалған немесе қандай да бір амалмен, өзгертілген, сонымен қатар сәйкестендірілген, берілген принтер өнімінің талаптарына сай келмейтін;
Орама: Өндірушінің фирмалық түпнұсқалық орамасы. Кез-келген бұрышынан караса да, жағдайларға байланысты түсін өзгертетін, картридждің шығарылуының түпнұсқалық дәлелі ретінде барлық лазерлі картридждер қорғаныш жабыстырма-голограммасымен жабыстырылуы керек. Орамадағы өндірістік коды, картридждің өзіндегі өндірістік кодымен сәйкес болуы керек; Орама өлшемі: 50х16х26,5 см артық емес; Орамамен қоса салмағы: 2,9 кг кем емес.
</t>
  </si>
  <si>
    <t xml:space="preserve">Картридж С9733A-пурпурный для доукомплектования Принтера HP LJ 5550N Color. Ресурс 13000 стр., не перезаправлен, в качественной плотной картонной упаковке с логотипом от производителя. Производственный код на упаковке и картридже совпадает.
Ресурс: не менее 13000 страниц А4 при 5% заполнении;
Ограничения: не допустимы картриджи,которые были использованы, повторно заправлены,восстановлены, переработаны,модифицированы,а так же совместимые не отвечающие требованиям для данного принтерного продукта;
Упаковка: Качественная плотная картонная упаковка с логотипом производителя. Не допускаются размытые надписи, блеклые краски на коробке. Картридж должен быть аккуратно упакован в отдельный пакет и уложен между защитных вставок из пенопласта,на корпусе не должно быть царапин,потертостей,сколов и следов вскрытия.Информация о месте производства картриджа и условия его хранения. Инструкция по установке картриджа на качественной плотной бумаге. Производственный код на упаковке,должен совпадать с производственным кодом на самом картридже;
Комплектация: Картридж с тонером,инструкция по установке и по переработке;
Размер упаковки: не более 50х16х26,5 см;
Вес с упаковкой: не менее 2,9 кг.
</t>
  </si>
  <si>
    <t xml:space="preserve">HPcolor LJ  5550N Color принтерін толықтыру үшін C9733A- қызылкүрең картриджі. Ресурс 13000 бет, құйылмаған, өндірушіден түпнұсқалық  орамада, қорғаныш жабыстырма-голограммасы бар. Өндіруші коды қорапта және картриджде сәйкестендірілген. 
Ресурсы: 5% толықтыруда А4, 13000 беттен  кем емес;
Шектелуі: пайдаланылған картридждер ұйғарынды емес, қайтадан толықтырылған, қалпына келтірілген, қайта жасалған немесе қандай да бір амалмен, өзгертілген, сонымен қатар сәйкестендірілген, берілген принтер өнімінің талаптарына сай келмейтін;
Орама: Өндірушінің фирмалық түпнұсқалық орамасы. Кез-келген бұрышынан караса да, жағдайларға байланысты түсін өзгертетін, картридждің шығарылуының түпнұсқалық дәлелі ретінде барлық лазерлі картридждер қорғаныш жабыстырма-голограммасымен жабыстырылуы керек. Орамадағы өндірістік коды, картридждің өзіндегі өндірістік кодымен сәйкес болуы керек; Орама өлшемі: 50х16х26,5 см артық емес; Орамамен қоса салмағы: 2,9 кг кем емес.
</t>
  </si>
  <si>
    <t xml:space="preserve">Картридж С9732A-желтый для доукомплектования Принтера HP LJ 5550N Color. Ресурс 13000 стр., не перезаправлен, в качественной плотной картонной упаковке с логотипом от производителя. Производственный код на упаковке и картридже совпадает.
Ресурс: не менее 13000 страниц А4 при 5% заполнении;
Ограничения: не допустимы картриджи,которые были использованы, повторно заправлены,восстановлены, переработаны,модифицированы,а так же совместимые не отвечающие требованиям для данного принтерного продукта;
Упаковка: Качественная плотная картонная упаковка с логотипом производителя. Не допускаются размытые надписи, блеклые краски на коробке. Картридж должен быть аккуратно упакован в отдельный пакет и уложен между защитных вставок из пенопласта,на корпусе не должно быть царапин,потертостей,сколов и следов вскрытия.Информация о месте производства картриджа и условия его хранения. Инструкция по установке картриджа на качественной плотной бумаге. Производственный код на упаковке,должен совпадать с производственным кодом на самом картридже;
Комплектация: Картридж с тонером,инструкция по установке и по переработке;
Размер упаковки: не более 50х16х26,5 см;
Вес с упаковкой: не менее 2,9 кг.
</t>
  </si>
  <si>
    <t xml:space="preserve">HPcolor LJ  5550N Color принтерін толықтыру үшін  C9732A-сары картриджі, ресурс 13000 бет, құйылмаған, өндірушіден түпнұсқалық  орамада, қорғаныш жабыстырма-голограммасы бар. Өндіруші коды қорапта және картриджде сәйкестендірілген.
Ресурсы: 5% толықтыруда А4, 13000 беттен  кем емес;
Шектелуі: пайдаланылған картридждер ұйғарынды емес, қайтадан толықтырылған, қалпына келтірілген, қайта жасалған немесе қандай да бір амалмен, өзгертілген, сонымен қатар сәйкестендірілген, берілген принтер өнімінің талаптарына сай келмейтін;
Орама: Нарықты тығыз картон ораушы өндірушінің логотибымен. Кез-келген бұрышынан караса да, жағдайларға байланысты түсін өзгертетін, картридждің шығарылуының түпнұсқалық дәлелі ретінде барлық лазерлі картридждер қорғаныш жабыстырма-голограммасымен жабыстырылуы керек. Орамадағы өндірістік коды, картридждің өзіндегі өндірістік кодымен сәйкес болуы керек;
Орама өлшемі: 50х16х26,5 см артық емес; Орамамен қоса салмағы: 2,9 кг кем емес.
</t>
  </si>
  <si>
    <t>Бірегей зауыттық сериялық номері бар, графикалық ядросы енгізілген 4 ядролы процессорлы жүйелік блок, процессорының жйілігі: 3,3 Ггц кем емес, L2 кэшынің көлемі: 4 х 256 Кб, L3: 6 Мб, графикалық процессордың негізгі жиілігі: 350 МГц, графикалық процессордың максималды жиілігі: 1150 МГц, ыдырыталытын куат: 84 Вт кем емес, техпроцесс: 22 нм кем емес, максиамалды ОСҚ көлемі: 32 Гб. Аналық тақша: LGA1150 сокетінен кем емес, DDR3 ажыратқышы 2-ден кем емес, видеожады көлемі 256 Мб кем емес, артқы панельдегі ажыратқыш/порттар, кем емес болу керек: USB 3.0 2 порты; USB 2.0 6 порты, PS/2 2 разъемы; VGA 1 разъемы; DVI-D 1 разъемы; Дыбыстық карта: 6 каналдан кем емес, 1 Гбит/с желілік карта. ОСҚ: 4 Гб кем емес DDR3, 1600 МГц. Қатты диск: SATA, 500 Гб көлемінен кем емес, 7200 айн./мин. SATA  DVD+/-RW оптикалық жетегі 8х кем емес оқу және жазу жылдамдығымен. Қоректендіру блогы: 400W қуаттынан кем емес ATX. Кейс типі: Microtower  және жоғары. Кепілдік 12 айдан кем емес.</t>
  </si>
  <si>
    <t>Системный блок с уникальным заводским серийным номером, с 4-ядерным процессором со встроенным графическим ядром, частотой процессора не менее 3,3 ГГц, объем кэша L2: 4 х 256 Кб, L3: 6 Мб, базовая частота графического ядра не менее 350 МГц, макс. частота графического ядра не менее 1150 МГц, рассеиваемая мощность: не менее 84 Вт, техпроцесс не более 22 нм,  макс. объем ОЗУ: 32 Гб. Материнская плата: сокет LGA1150; не менее 2 разъемов DDR3, объем видеопамяти не менее 256 Мб, разъемы/порты на задней панели, не менее: 2 порта USB 3.0; 6 портов USB 2.0; 2 разъема PS/2; 1 разъем VGA; 1 разъем DVI-D; Звуковая карта: не менее 6 каналов, сетевая карта 1 Гбит/с. ОЗУ: не менее  4 Гб, 1600 МГц, DDR3. Жесткий диск: SATA, объемом не менее 500 Гб, 7200 об./мин. Оптический SATA DVD+/-RW привод со скоростью чтения/записи не менее 8х. Блок питания: ATX мощностью не менее 400W. Тип кейса: Microtower и более. Гарантия не менее 12 месяцев.</t>
  </si>
  <si>
    <t>ИТОГО прочие</t>
  </si>
  <si>
    <t xml:space="preserve">жылжымалы өртсөндіргіш </t>
  </si>
  <si>
    <t>Ұнтақты өртсөндіргіш, жылжымалы</t>
  </si>
  <si>
    <t>А3 форматын қамтамасыз ететін түрлі-түсті лазерлі принтер, басып шығару жылдамдығы (қ/а)-20 б/м кем емес,
макс. рұқсат беруі: 600 х 600 dpi</t>
  </si>
  <si>
    <t xml:space="preserve">
Корпустан, процессордан, аналық тақшадан, оперативтік жадыдан, қатты дискіден, видео картадан, дыбыстық картадан, желілік картадан, қоректендіру блогынан,ажыратқыштардан, оптикалық жетектен құралатын жүйелік блок</t>
  </si>
  <si>
    <t>Жүйелік блок</t>
  </si>
  <si>
    <t>Өрт - қорғау дабылы жүйелеріне техникалық және жөндеу қызметін көрсету</t>
  </si>
  <si>
    <t>ИТОГО огнетушитель:</t>
  </si>
  <si>
    <t>ВСЕГО без применения норм Закона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</si>
</sst>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x14ac:knownFonts="1">
    <font>
      <sz val="10"/>
      <name val="Arial Cyr"/>
      <charset val="204"/>
    </font>
    <font>
      <sz val="10"/>
      <name val="Arial Cyr"/>
      <charset val="204"/>
    </font>
    <font>
      <b/>
      <sz val="8"/>
      <color indexed="8"/>
      <name val="Times New Roman"/>
      <family val="1"/>
      <charset val="204"/>
    </font>
    <font>
      <sz val="8"/>
      <color indexed="8"/>
      <name val="Times New Roman"/>
      <family val="1"/>
      <charset val="204"/>
    </font>
    <font>
      <sz val="8"/>
      <color indexed="64"/>
      <name val="Times New Roman"/>
      <family val="1"/>
      <charset val="204"/>
    </font>
    <font>
      <sz val="8"/>
      <name val="Times New Roman"/>
      <family val="1"/>
      <charset val="204"/>
    </font>
    <font>
      <sz val="8"/>
      <name val="Arial Cyr"/>
      <charset val="204"/>
    </font>
    <font>
      <b/>
      <sz val="9"/>
      <color indexed="8"/>
      <name val="Times New Roman"/>
      <family val="1"/>
      <charset val="204"/>
    </font>
    <font>
      <b/>
      <sz val="12"/>
      <color indexed="8"/>
      <name val="Times New Roman"/>
      <family val="1"/>
      <charset val="204"/>
    </font>
    <font>
      <sz val="8"/>
      <color theme="1"/>
      <name val="Times New Roman"/>
      <family val="1"/>
      <charset val="204"/>
    </font>
    <font>
      <sz val="10"/>
      <name val="Helv"/>
    </font>
    <font>
      <sz val="11"/>
      <color theme="1"/>
      <name val="Times New Roman"/>
      <family val="1"/>
      <charset val="204"/>
    </font>
    <font>
      <sz val="8"/>
      <color rgb="FF000000"/>
      <name val="Times New Roman"/>
      <family val="1"/>
      <charset val="204"/>
    </font>
    <font>
      <b/>
      <sz val="11"/>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0" fontId="1" fillId="0" borderId="0"/>
    <xf numFmtId="0" fontId="10" fillId="0" borderId="0"/>
  </cellStyleXfs>
  <cellXfs count="249">
    <xf numFmtId="0" fontId="0" fillId="0" borderId="0" xfId="0"/>
    <xf numFmtId="0" fontId="3" fillId="0" borderId="0" xfId="0" applyFont="1" applyAlignment="1" applyProtection="1">
      <alignment horizontal="center"/>
      <protection locked="0"/>
    </xf>
    <xf numFmtId="49" fontId="3" fillId="0" borderId="0" xfId="0" applyNumberFormat="1" applyFont="1" applyAlignment="1" applyProtection="1">
      <alignment horizontal="center"/>
      <protection locked="0"/>
    </xf>
    <xf numFmtId="0" fontId="3" fillId="0" borderId="0" xfId="0" applyFont="1"/>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center" vertical="center"/>
    </xf>
    <xf numFmtId="0" fontId="3" fillId="2" borderId="0" xfId="0" applyFont="1" applyFill="1"/>
    <xf numFmtId="0" fontId="8" fillId="0" borderId="0" xfId="0" applyFont="1" applyAlignment="1">
      <alignment horizontal="center"/>
    </xf>
    <xf numFmtId="0" fontId="3" fillId="0" borderId="0" xfId="0" applyFont="1" applyFill="1" applyAlignment="1" applyProtection="1">
      <alignment horizontal="center"/>
      <protection hidden="1"/>
    </xf>
    <xf numFmtId="0" fontId="3" fillId="0" borderId="0" xfId="0" applyFont="1" applyFill="1" applyAlignment="1" applyProtection="1">
      <alignment horizontal="center"/>
      <protection locked="0"/>
    </xf>
    <xf numFmtId="49" fontId="3" fillId="0" borderId="0" xfId="0" applyNumberFormat="1" applyFont="1" applyFill="1" applyAlignment="1" applyProtection="1">
      <alignment horizontal="center"/>
      <protection locked="0"/>
    </xf>
    <xf numFmtId="0" fontId="3" fillId="0" borderId="0" xfId="0" applyFont="1" applyFill="1"/>
    <xf numFmtId="0" fontId="2" fillId="0" borderId="0" xfId="0" applyNumberFormat="1" applyFont="1" applyFill="1" applyAlignment="1" applyProtection="1">
      <alignment horizontal="center"/>
      <protection hidden="1"/>
    </xf>
    <xf numFmtId="49" fontId="3" fillId="0" borderId="0" xfId="0" applyNumberFormat="1" applyFont="1" applyFill="1" applyAlignment="1" applyProtection="1">
      <alignment horizontal="center" wrapText="1"/>
      <protection locked="0"/>
    </xf>
    <xf numFmtId="0" fontId="3" fillId="0" borderId="0" xfId="0" applyFont="1" applyFill="1" applyAlignment="1" applyProtection="1">
      <alignment horizontal="center" wrapText="1"/>
      <protection locked="0"/>
    </xf>
    <xf numFmtId="0" fontId="3" fillId="0" borderId="0" xfId="0" applyFont="1" applyFill="1" applyAlignment="1">
      <alignment wrapText="1"/>
    </xf>
    <xf numFmtId="0" fontId="3" fillId="0" borderId="0" xfId="0" applyFont="1" applyFill="1" applyAlignment="1">
      <alignment horizontal="center" wrapText="1"/>
    </xf>
    <xf numFmtId="0" fontId="2" fillId="0" borderId="0" xfId="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wrapText="1"/>
      <protection hidden="1"/>
    </xf>
    <xf numFmtId="0" fontId="3" fillId="0" borderId="0" xfId="0" applyNumberFormat="1" applyFont="1" applyFill="1" applyAlignment="1" applyProtection="1">
      <alignment horizontal="center" wrapText="1"/>
      <protection hidden="1"/>
    </xf>
    <xf numFmtId="0" fontId="3" fillId="0" borderId="0" xfId="0" applyNumberFormat="1" applyFont="1" applyFill="1" applyAlignment="1" applyProtection="1">
      <alignment horizontal="center"/>
      <protection hidden="1"/>
    </xf>
    <xf numFmtId="0" fontId="3" fillId="0" borderId="0" xfId="0" applyFont="1" applyFill="1" applyAlignment="1">
      <alignment horizontal="center" vertical="center"/>
    </xf>
    <xf numFmtId="0" fontId="3" fillId="0" borderId="1" xfId="0" applyFont="1" applyFill="1" applyBorder="1" applyAlignment="1" applyProtection="1">
      <alignment horizontal="left" vertical="center" wrapText="1"/>
      <protection locked="0"/>
    </xf>
    <xf numFmtId="9" fontId="5" fillId="0" borderId="1" xfId="0" applyNumberFormat="1" applyFont="1" applyFill="1" applyBorder="1" applyAlignment="1" applyProtection="1">
      <alignment horizontal="left" vertical="center" wrapText="1"/>
      <protection locked="0"/>
    </xf>
    <xf numFmtId="0" fontId="2" fillId="0" borderId="7" xfId="1" applyFont="1" applyFill="1" applyBorder="1" applyAlignment="1" applyProtection="1">
      <alignment horizontal="center" vertical="center" wrapText="1"/>
      <protection locked="0"/>
    </xf>
    <xf numFmtId="0" fontId="2" fillId="0" borderId="8" xfId="1" applyFont="1" applyFill="1" applyBorder="1" applyAlignment="1" applyProtection="1">
      <alignment horizontal="center" vertical="center" wrapText="1"/>
      <protection locked="0"/>
    </xf>
    <xf numFmtId="0" fontId="2" fillId="0" borderId="8" xfId="1" applyNumberFormat="1" applyFont="1" applyFill="1" applyBorder="1" applyAlignment="1" applyProtection="1">
      <alignment horizontal="center" vertical="center" wrapText="1"/>
      <protection hidden="1"/>
    </xf>
    <xf numFmtId="0" fontId="2" fillId="0" borderId="8" xfId="1" applyFont="1" applyFill="1" applyBorder="1" applyAlignment="1" applyProtection="1">
      <alignment horizontal="center" vertical="center" wrapText="1"/>
      <protection hidden="1"/>
    </xf>
    <xf numFmtId="49" fontId="2" fillId="0" borderId="8" xfId="1"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164" fontId="4"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shrinkToFit="1"/>
      <protection locked="0"/>
    </xf>
    <xf numFmtId="0" fontId="3" fillId="0" borderId="1" xfId="0" applyFont="1" applyFill="1" applyBorder="1" applyAlignment="1" applyProtection="1">
      <alignment horizontal="center" vertical="center" wrapText="1"/>
      <protection hidden="1"/>
    </xf>
    <xf numFmtId="1" fontId="3" fillId="0" borderId="1" xfId="0" applyNumberFormat="1" applyFont="1" applyFill="1" applyBorder="1" applyAlignment="1" applyProtection="1">
      <alignment horizontal="center" vertical="center"/>
      <protection locked="0"/>
    </xf>
    <xf numFmtId="2" fontId="3" fillId="0" borderId="1" xfId="0" applyNumberFormat="1" applyFont="1" applyFill="1" applyBorder="1" applyAlignment="1" applyProtection="1">
      <alignment horizontal="center" vertical="center"/>
      <protection locked="0"/>
    </xf>
    <xf numFmtId="2" fontId="3" fillId="0" borderId="1" xfId="0" applyNumberFormat="1" applyFont="1" applyFill="1" applyBorder="1" applyAlignment="1" applyProtection="1">
      <alignment horizontal="center" vertical="center"/>
      <protection hidden="1"/>
    </xf>
    <xf numFmtId="49" fontId="3" fillId="0" borderId="1"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164" fontId="4"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protection hidden="1"/>
    </xf>
    <xf numFmtId="2" fontId="3" fillId="0" borderId="10" xfId="0" applyNumberFormat="1" applyFont="1" applyFill="1" applyBorder="1" applyAlignment="1" applyProtection="1">
      <alignment horizontal="center" vertical="center"/>
      <protection hidden="1"/>
    </xf>
    <xf numFmtId="49" fontId="3" fillId="0" borderId="10"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3" fontId="2" fillId="0" borderId="1" xfId="0" applyNumberFormat="1" applyFont="1" applyFill="1" applyBorder="1" applyAlignment="1" applyProtection="1">
      <alignment horizontal="center" vertical="center"/>
      <protection hidden="1"/>
    </xf>
    <xf numFmtId="4" fontId="2" fillId="0" borderId="1" xfId="0" applyNumberFormat="1"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wrapText="1"/>
      <protection locked="0"/>
    </xf>
    <xf numFmtId="0" fontId="3" fillId="0" borderId="1" xfId="1" applyFont="1" applyFill="1" applyBorder="1" applyAlignment="1">
      <alignment horizontal="left" vertical="top" wrapText="1"/>
    </xf>
    <xf numFmtId="0" fontId="3" fillId="0" borderId="1" xfId="0" applyFont="1" applyFill="1" applyBorder="1" applyAlignment="1" applyProtection="1">
      <alignment horizontal="justify" vertical="top" wrapText="1"/>
      <protection locked="0"/>
    </xf>
    <xf numFmtId="0" fontId="3" fillId="0" borderId="1" xfId="0" applyNumberFormat="1" applyFont="1" applyBorder="1" applyAlignment="1" applyProtection="1">
      <alignment horizontal="center" vertical="center" wrapText="1"/>
      <protection hidden="1"/>
    </xf>
    <xf numFmtId="164" fontId="4" fillId="0" borderId="1" xfId="0" applyNumberFormat="1" applyFont="1" applyBorder="1" applyAlignment="1">
      <alignment horizontal="left" vertical="center" wrapText="1"/>
    </xf>
    <xf numFmtId="164" fontId="4" fillId="0" borderId="1" xfId="0" applyNumberFormat="1" applyFont="1" applyBorder="1" applyAlignment="1" applyProtection="1">
      <alignment horizontal="left" vertical="center" wrapText="1"/>
      <protection locked="0"/>
    </xf>
    <xf numFmtId="164" fontId="4" fillId="0" borderId="1" xfId="0" applyNumberFormat="1" applyFont="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protection hidden="1"/>
    </xf>
    <xf numFmtId="0" fontId="3" fillId="0" borderId="0" xfId="0" applyFont="1" applyAlignment="1" applyProtection="1">
      <alignment horizontal="center" vertical="top"/>
      <protection locked="0"/>
    </xf>
    <xf numFmtId="0" fontId="3" fillId="0" borderId="0" xfId="0" applyFont="1" applyFill="1" applyAlignment="1" applyProtection="1">
      <alignment horizontal="center" vertical="top"/>
      <protection locked="0"/>
    </xf>
    <xf numFmtId="0" fontId="2" fillId="0" borderId="12" xfId="1" applyFont="1" applyFill="1" applyBorder="1" applyAlignment="1" applyProtection="1">
      <alignment horizontal="center" vertical="top" wrapText="1"/>
      <protection locked="0"/>
    </xf>
    <xf numFmtId="0" fontId="2" fillId="0" borderId="13" xfId="1" applyFont="1" applyFill="1" applyBorder="1" applyAlignment="1" applyProtection="1">
      <alignment horizontal="center" vertical="top" wrapText="1"/>
      <protection locked="0"/>
    </xf>
    <xf numFmtId="0" fontId="5" fillId="0" borderId="1" xfId="0" applyFont="1" applyFill="1" applyBorder="1" applyAlignment="1" applyProtection="1">
      <alignment horizontal="left" vertical="top" wrapText="1"/>
      <protection locked="0"/>
    </xf>
    <xf numFmtId="0" fontId="9" fillId="0" borderId="1" xfId="0" applyFont="1" applyFill="1" applyBorder="1" applyAlignment="1">
      <alignment horizontal="center" vertical="center"/>
    </xf>
    <xf numFmtId="164" fontId="4" fillId="0" borderId="1" xfId="0" applyNumberFormat="1" applyFont="1" applyFill="1" applyBorder="1" applyAlignment="1">
      <alignment horizontal="left" vertical="center" wrapText="1"/>
    </xf>
    <xf numFmtId="0" fontId="8" fillId="0" borderId="0" xfId="0" applyNumberFormat="1" applyFont="1" applyFill="1" applyAlignment="1" applyProtection="1">
      <alignment horizontal="left"/>
      <protection locked="0"/>
    </xf>
    <xf numFmtId="0" fontId="8" fillId="0" borderId="0" xfId="0" applyFont="1" applyAlignment="1">
      <alignment horizontal="left"/>
    </xf>
    <xf numFmtId="0" fontId="2" fillId="0" borderId="26" xfId="0" applyFont="1" applyFill="1" applyBorder="1" applyAlignment="1" applyProtection="1">
      <alignment horizontal="left"/>
      <protection locked="0"/>
    </xf>
    <xf numFmtId="0" fontId="2" fillId="0" borderId="25" xfId="0" applyFont="1" applyFill="1" applyBorder="1" applyAlignment="1" applyProtection="1">
      <alignment horizontal="left"/>
      <protection locked="0"/>
    </xf>
    <xf numFmtId="1" fontId="3" fillId="0" borderId="1" xfId="0" applyNumberFormat="1" applyFont="1" applyFill="1" applyBorder="1" applyAlignment="1" applyProtection="1">
      <alignment horizontal="center" vertical="center"/>
      <protection locked="0" hidden="1"/>
    </xf>
    <xf numFmtId="1" fontId="2" fillId="0" borderId="1" xfId="0" applyNumberFormat="1" applyFont="1" applyFill="1" applyBorder="1" applyAlignment="1" applyProtection="1">
      <alignment horizontal="center" vertical="center"/>
      <protection locked="0" hidden="1"/>
    </xf>
    <xf numFmtId="0" fontId="5" fillId="2" borderId="1" xfId="0" applyFont="1" applyFill="1" applyBorder="1" applyAlignment="1" applyProtection="1">
      <alignment horizontal="left" vertical="center" wrapText="1"/>
      <protection locked="0"/>
    </xf>
    <xf numFmtId="0" fontId="5" fillId="2" borderId="1" xfId="0" applyNumberFormat="1" applyFont="1" applyFill="1" applyBorder="1" applyAlignment="1">
      <alignment horizontal="left" vertical="center" wrapText="1"/>
    </xf>
    <xf numFmtId="164" fontId="4" fillId="2" borderId="1" xfId="0" applyNumberFormat="1" applyFont="1" applyFill="1" applyBorder="1" applyAlignment="1">
      <alignment horizontal="left" vertical="center" wrapText="1"/>
    </xf>
    <xf numFmtId="0" fontId="3" fillId="2" borderId="1" xfId="0" applyNumberFormat="1" applyFont="1" applyFill="1" applyBorder="1" applyAlignment="1" applyProtection="1">
      <alignment horizontal="center" vertical="center" wrapText="1"/>
      <protection hidden="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xf>
    <xf numFmtId="1" fontId="2" fillId="0" borderId="1" xfId="0" applyNumberFormat="1" applyFont="1" applyFill="1" applyBorder="1" applyAlignment="1" applyProtection="1">
      <alignment horizontal="center" vertical="center"/>
      <protection locked="0"/>
    </xf>
    <xf numFmtId="1" fontId="5" fillId="0" borderId="1" xfId="2" applyNumberFormat="1" applyFont="1" applyFill="1" applyBorder="1" applyAlignment="1" applyProtection="1">
      <alignment horizontal="center" vertical="center"/>
      <protection locked="0"/>
    </xf>
    <xf numFmtId="2" fontId="3" fillId="3" borderId="1" xfId="0" applyNumberFormat="1" applyFont="1" applyFill="1" applyBorder="1" applyAlignment="1" applyProtection="1">
      <alignment horizontal="center" vertical="center"/>
      <protection locked="0"/>
    </xf>
    <xf numFmtId="2" fontId="5" fillId="0" borderId="1" xfId="0" applyNumberFormat="1" applyFont="1" applyFill="1" applyBorder="1" applyAlignment="1">
      <alignment horizontal="right" vertical="center"/>
    </xf>
    <xf numFmtId="0" fontId="3" fillId="3" borderId="1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left" vertical="center" wrapText="1"/>
      <protection locked="0"/>
    </xf>
    <xf numFmtId="0" fontId="3" fillId="3" borderId="1" xfId="0" applyNumberFormat="1"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shrinkToFit="1"/>
      <protection locked="0"/>
    </xf>
    <xf numFmtId="0" fontId="3" fillId="3" borderId="1" xfId="0" applyFont="1" applyFill="1" applyBorder="1" applyAlignment="1" applyProtection="1">
      <alignment horizontal="center" vertical="center" wrapText="1"/>
      <protection hidden="1"/>
    </xf>
    <xf numFmtId="1" fontId="3" fillId="3" borderId="1" xfId="0" applyNumberFormat="1" applyFont="1" applyFill="1" applyBorder="1" applyAlignment="1" applyProtection="1">
      <alignment horizontal="center" vertical="center"/>
      <protection locked="0"/>
    </xf>
    <xf numFmtId="2" fontId="3" fillId="3" borderId="1" xfId="0" applyNumberFormat="1" applyFont="1" applyFill="1" applyBorder="1" applyAlignment="1" applyProtection="1">
      <alignment horizontal="center" vertical="center"/>
      <protection hidden="1"/>
    </xf>
    <xf numFmtId="49" fontId="3" fillId="3" borderId="1"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0" xfId="0" applyFont="1" applyFill="1" applyAlignment="1">
      <alignment horizontal="center"/>
    </xf>
    <xf numFmtId="0" fontId="3" fillId="3" borderId="0" xfId="0" applyFont="1" applyFill="1"/>
    <xf numFmtId="0" fontId="3" fillId="0" borderId="29" xfId="0" applyFont="1" applyFill="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2" fontId="2" fillId="0" borderId="10" xfId="0" applyNumberFormat="1" applyFont="1" applyFill="1" applyBorder="1" applyAlignment="1" applyProtection="1">
      <alignment horizontal="center" vertical="center"/>
      <protection hidden="1"/>
    </xf>
    <xf numFmtId="1" fontId="2" fillId="0" borderId="1" xfId="0" applyNumberFormat="1" applyFont="1" applyFill="1" applyBorder="1" applyAlignment="1" applyProtection="1">
      <alignment horizontal="center" vertical="center"/>
      <protection hidden="1"/>
    </xf>
    <xf numFmtId="2" fontId="2" fillId="0" borderId="1" xfId="0" applyNumberFormat="1" applyFont="1" applyFill="1" applyBorder="1" applyAlignment="1" applyProtection="1">
      <alignment horizontal="center" vertical="center"/>
      <protection hidden="1"/>
    </xf>
    <xf numFmtId="0" fontId="11" fillId="0" borderId="1" xfId="0" applyFont="1" applyBorder="1" applyAlignment="1">
      <alignment vertical="center"/>
    </xf>
    <xf numFmtId="0" fontId="3" fillId="0" borderId="1" xfId="0" applyFont="1" applyBorder="1" applyAlignment="1" applyProtection="1">
      <alignment horizontal="center"/>
      <protection locked="0"/>
    </xf>
    <xf numFmtId="0" fontId="3" fillId="0" borderId="1" xfId="0" applyFont="1" applyBorder="1" applyAlignment="1">
      <alignment horizontal="center"/>
    </xf>
    <xf numFmtId="0" fontId="3" fillId="0" borderId="1" xfId="0" applyFont="1" applyBorder="1" applyAlignment="1" applyProtection="1">
      <alignment horizontal="center" vertical="top"/>
      <protection locked="0"/>
    </xf>
    <xf numFmtId="49" fontId="3" fillId="0" borderId="1" xfId="0" applyNumberFormat="1" applyFont="1" applyBorder="1" applyAlignment="1" applyProtection="1">
      <alignment horizontal="center"/>
      <protection locked="0"/>
    </xf>
    <xf numFmtId="0" fontId="2" fillId="0" borderId="12" xfId="1" applyFont="1" applyFill="1" applyBorder="1" applyAlignment="1" applyProtection="1">
      <alignment horizontal="center" vertical="center" wrapText="1"/>
      <protection locked="0"/>
    </xf>
    <xf numFmtId="0" fontId="2" fillId="0" borderId="13" xfId="1"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164" fontId="4" fillId="3" borderId="1" xfId="0" applyNumberFormat="1" applyFont="1" applyFill="1" applyBorder="1" applyAlignment="1" applyProtection="1">
      <alignment horizontal="left" vertical="center" wrapText="1"/>
      <protection locked="0"/>
    </xf>
    <xf numFmtId="0" fontId="5" fillId="3" borderId="1" xfId="0" applyNumberFormat="1" applyFont="1" applyFill="1" applyBorder="1" applyAlignment="1" applyProtection="1">
      <alignment horizontal="left" vertical="top" wrapText="1"/>
      <protection locked="0"/>
    </xf>
    <xf numFmtId="2" fontId="5" fillId="3" borderId="1" xfId="0" applyNumberFormat="1" applyFont="1" applyFill="1" applyBorder="1" applyAlignment="1">
      <alignment horizontal="right" vertical="center"/>
    </xf>
    <xf numFmtId="2" fontId="3" fillId="3" borderId="10" xfId="0" applyNumberFormat="1" applyFont="1" applyFill="1" applyBorder="1" applyAlignment="1" applyProtection="1">
      <alignment horizontal="center" vertical="center"/>
      <protection hidden="1"/>
    </xf>
    <xf numFmtId="0" fontId="3" fillId="2" borderId="1" xfId="0" applyNumberFormat="1" applyFont="1" applyFill="1" applyBorder="1" applyAlignment="1" applyProtection="1">
      <alignment horizontal="center" vertical="top" wrapText="1"/>
      <protection hidden="1"/>
    </xf>
    <xf numFmtId="0" fontId="3" fillId="0" borderId="1" xfId="0" applyNumberFormat="1" applyFont="1" applyFill="1" applyBorder="1" applyAlignment="1" applyProtection="1">
      <alignment horizontal="center" vertical="top" wrapText="1"/>
      <protection hidden="1"/>
    </xf>
    <xf numFmtId="0" fontId="3" fillId="2" borderId="1" xfId="0" applyNumberFormat="1" applyFont="1" applyFill="1" applyBorder="1" applyAlignment="1" applyProtection="1">
      <alignment horizontal="left" vertical="top" wrapText="1"/>
      <protection hidden="1"/>
    </xf>
    <xf numFmtId="2"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5" fillId="0" borderId="1" xfId="1"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NumberFormat="1"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4" fontId="5" fillId="3" borderId="1" xfId="0" applyNumberFormat="1" applyFont="1" applyFill="1" applyBorder="1" applyAlignment="1" applyProtection="1">
      <alignment horizontal="right" vertical="center" wrapText="1"/>
      <protection locked="0"/>
    </xf>
    <xf numFmtId="0" fontId="5" fillId="3" borderId="0" xfId="0" applyFont="1" applyFill="1" applyAlignment="1">
      <alignment horizontal="justify" vertical="top"/>
    </xf>
    <xf numFmtId="2" fontId="3" fillId="0" borderId="10"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left" vertical="top" wrapText="1"/>
      <protection locked="0"/>
    </xf>
    <xf numFmtId="0" fontId="3" fillId="0" borderId="4"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vertical="center"/>
    </xf>
    <xf numFmtId="1" fontId="2" fillId="0" borderId="30" xfId="0" applyNumberFormat="1" applyFont="1" applyBorder="1" applyAlignment="1" applyProtection="1">
      <alignment horizontal="center"/>
      <protection locked="0"/>
    </xf>
    <xf numFmtId="2" fontId="2" fillId="0" borderId="30" xfId="0" applyNumberFormat="1" applyFont="1" applyBorder="1" applyAlignment="1" applyProtection="1">
      <alignment horizontal="center"/>
      <protection locked="0"/>
    </xf>
    <xf numFmtId="49" fontId="3" fillId="0" borderId="30" xfId="0" applyNumberFormat="1" applyFont="1" applyBorder="1" applyAlignment="1" applyProtection="1">
      <alignment horizontal="center"/>
      <protection locked="0"/>
    </xf>
    <xf numFmtId="4" fontId="2" fillId="0" borderId="1" xfId="0" applyNumberFormat="1" applyFont="1" applyBorder="1" applyAlignment="1">
      <alignment horizontal="center"/>
    </xf>
    <xf numFmtId="0" fontId="3" fillId="0" borderId="1" xfId="0" applyFont="1" applyBorder="1"/>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1" xfId="0" applyFont="1" applyFill="1" applyBorder="1" applyAlignment="1" applyProtection="1">
      <alignment vertical="center"/>
      <protection locked="0"/>
    </xf>
    <xf numFmtId="0" fontId="13" fillId="0" borderId="30" xfId="0" applyFont="1" applyFill="1" applyBorder="1" applyAlignment="1" applyProtection="1">
      <alignment vertical="center"/>
      <protection locked="0"/>
    </xf>
    <xf numFmtId="0" fontId="5" fillId="0" borderId="1" xfId="0"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vertical="center"/>
      <protection locked="0"/>
    </xf>
    <xf numFmtId="0" fontId="3" fillId="0" borderId="3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protection locked="0"/>
    </xf>
    <xf numFmtId="164" fontId="4" fillId="0" borderId="30" xfId="0" applyNumberFormat="1" applyFont="1" applyFill="1" applyBorder="1" applyAlignment="1" applyProtection="1">
      <alignment horizontal="left" vertical="center" wrapText="1"/>
      <protection locked="0"/>
    </xf>
    <xf numFmtId="0" fontId="3" fillId="0" borderId="30" xfId="0" applyNumberFormat="1" applyFont="1" applyFill="1" applyBorder="1" applyAlignment="1" applyProtection="1">
      <alignment horizontal="center" vertical="center" wrapText="1"/>
      <protection hidden="1"/>
    </xf>
    <xf numFmtId="0" fontId="5" fillId="0" borderId="30" xfId="0" applyFont="1" applyFill="1" applyBorder="1" applyAlignment="1" applyProtection="1">
      <alignment horizontal="left" vertical="top" wrapText="1"/>
      <protection locked="0"/>
    </xf>
    <xf numFmtId="0" fontId="3" fillId="0" borderId="30" xfId="0" applyFont="1" applyFill="1" applyBorder="1" applyAlignment="1" applyProtection="1">
      <alignment horizontal="center" vertical="center" wrapText="1" shrinkToFit="1"/>
      <protection locked="0"/>
    </xf>
    <xf numFmtId="0" fontId="3" fillId="0" borderId="30" xfId="0" applyFont="1" applyFill="1" applyBorder="1" applyAlignment="1" applyProtection="1">
      <alignment horizontal="center" vertical="center" wrapText="1"/>
      <protection hidden="1"/>
    </xf>
    <xf numFmtId="1" fontId="3" fillId="0" borderId="30" xfId="0" applyNumberFormat="1" applyFont="1" applyFill="1" applyBorder="1" applyAlignment="1" applyProtection="1">
      <alignment horizontal="center" vertical="center"/>
      <protection locked="0"/>
    </xf>
    <xf numFmtId="2" fontId="3" fillId="0" borderId="30" xfId="0" applyNumberFormat="1" applyFont="1" applyFill="1" applyBorder="1" applyAlignment="1" applyProtection="1">
      <alignment horizontal="center" vertical="center"/>
      <protection locked="0"/>
    </xf>
    <xf numFmtId="49" fontId="3" fillId="0" borderId="30"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horizontal="center"/>
      <protection locked="0"/>
    </xf>
    <xf numFmtId="0" fontId="3" fillId="0" borderId="4" xfId="0" applyFont="1" applyBorder="1"/>
    <xf numFmtId="0" fontId="2" fillId="0" borderId="34" xfId="1"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wrapText="1"/>
      <protection locked="0"/>
    </xf>
    <xf numFmtId="0" fontId="3" fillId="0" borderId="36" xfId="0" applyFont="1" applyBorder="1" applyAlignment="1" applyProtection="1">
      <alignment horizontal="center"/>
      <protection locked="0"/>
    </xf>
    <xf numFmtId="0" fontId="3" fillId="0" borderId="36" xfId="0" applyFont="1" applyFill="1" applyBorder="1" applyAlignment="1" applyProtection="1">
      <alignment horizontal="center" vertical="center"/>
      <protection locked="0"/>
    </xf>
    <xf numFmtId="0" fontId="3" fillId="0" borderId="29" xfId="0" applyFont="1" applyBorder="1" applyAlignment="1" applyProtection="1">
      <alignment horizontal="center"/>
      <protection locked="0"/>
    </xf>
    <xf numFmtId="0" fontId="3" fillId="0" borderId="0" xfId="0" applyFont="1" applyBorder="1" applyAlignment="1">
      <alignment horizontal="center"/>
    </xf>
    <xf numFmtId="49" fontId="3" fillId="0" borderId="0"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horizontal="center" wrapText="1"/>
      <protection locked="0"/>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3" fillId="3" borderId="0" xfId="0" applyFont="1" applyFill="1" applyBorder="1" applyAlignment="1">
      <alignment horizontal="center"/>
    </xf>
    <xf numFmtId="9" fontId="5" fillId="3" borderId="0" xfId="0" applyNumberFormat="1" applyFont="1" applyFill="1" applyBorder="1" applyAlignment="1">
      <alignment horizontal="center" vertical="center" wrapText="1"/>
    </xf>
    <xf numFmtId="4" fontId="5" fillId="3" borderId="0" xfId="0" applyNumberFormat="1" applyFont="1" applyFill="1" applyBorder="1" applyAlignment="1" applyProtection="1">
      <alignment horizontal="right" vertical="center" wrapText="1"/>
      <protection locked="0"/>
    </xf>
    <xf numFmtId="3" fontId="5" fillId="3" borderId="0" xfId="0" applyNumberFormat="1" applyFont="1" applyFill="1" applyBorder="1" applyAlignment="1" applyProtection="1">
      <alignment horizontal="right" vertical="center" wrapText="1"/>
      <protection locked="0"/>
    </xf>
    <xf numFmtId="0" fontId="5" fillId="3" borderId="0" xfId="0" applyFont="1" applyFill="1" applyBorder="1" applyAlignment="1">
      <alignment horizontal="center" vertical="center" wrapText="1"/>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protection locked="0"/>
    </xf>
    <xf numFmtId="0" fontId="5" fillId="3" borderId="10" xfId="0" applyFont="1" applyFill="1" applyBorder="1" applyAlignment="1" applyProtection="1">
      <alignment horizontal="left" vertical="center" wrapText="1"/>
      <protection locked="0"/>
    </xf>
    <xf numFmtId="0" fontId="3" fillId="3" borderId="10" xfId="0" applyNumberFormat="1"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shrinkToFit="1"/>
      <protection locked="0"/>
    </xf>
    <xf numFmtId="0" fontId="3" fillId="3" borderId="10" xfId="0" applyFont="1" applyFill="1" applyBorder="1" applyAlignment="1" applyProtection="1">
      <alignment horizontal="center" vertical="center" wrapText="1"/>
      <protection hidden="1"/>
    </xf>
    <xf numFmtId="0" fontId="3" fillId="0" borderId="1" xfId="0" applyFont="1" applyFill="1" applyBorder="1" applyAlignment="1">
      <alignment horizontal="center" vertical="center"/>
    </xf>
    <xf numFmtId="0" fontId="2" fillId="0" borderId="18" xfId="1" applyFont="1" applyFill="1" applyBorder="1" applyAlignment="1" applyProtection="1">
      <alignment horizontal="center" vertical="center" wrapText="1"/>
      <protection locked="0"/>
    </xf>
    <xf numFmtId="0" fontId="2" fillId="0" borderId="19" xfId="1" applyFont="1" applyFill="1" applyBorder="1" applyAlignment="1" applyProtection="1">
      <alignment horizontal="center" vertical="center" wrapText="1"/>
      <protection locked="0"/>
    </xf>
    <xf numFmtId="0" fontId="2" fillId="0" borderId="27" xfId="1" applyFont="1" applyFill="1" applyBorder="1" applyAlignment="1" applyProtection="1">
      <alignment horizontal="center" vertical="center" wrapText="1"/>
      <protection locked="0"/>
    </xf>
    <xf numFmtId="0" fontId="2" fillId="0" borderId="6" xfId="1" applyFont="1" applyFill="1" applyBorder="1" applyAlignment="1" applyProtection="1">
      <alignment horizontal="center" vertical="center" wrapText="1"/>
      <protection locked="0"/>
    </xf>
    <xf numFmtId="0" fontId="2" fillId="0" borderId="27" xfId="1" applyFont="1" applyFill="1" applyBorder="1" applyAlignment="1" applyProtection="1">
      <alignment horizontal="center" vertical="center" wrapText="1"/>
      <protection hidden="1"/>
    </xf>
    <xf numFmtId="0" fontId="2" fillId="0" borderId="6" xfId="1" applyFont="1" applyFill="1" applyBorder="1" applyAlignment="1" applyProtection="1">
      <alignment horizontal="center" vertical="center" wrapText="1"/>
      <protection hidden="1"/>
    </xf>
    <xf numFmtId="0" fontId="2" fillId="0" borderId="26" xfId="0" applyFont="1" applyFill="1" applyBorder="1" applyAlignment="1" applyProtection="1">
      <alignment horizontal="left"/>
      <protection locked="0"/>
    </xf>
    <xf numFmtId="0" fontId="2" fillId="0" borderId="27"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2" fillId="0" borderId="28" xfId="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protection locked="0"/>
    </xf>
    <xf numFmtId="0" fontId="2" fillId="0" borderId="25" xfId="0" applyFont="1" applyFill="1" applyBorder="1" applyAlignment="1" applyProtection="1">
      <alignment horizontal="left"/>
      <protection locked="0"/>
    </xf>
    <xf numFmtId="0" fontId="2" fillId="0" borderId="14" xfId="1" applyFont="1" applyFill="1" applyBorder="1" applyAlignment="1" applyProtection="1">
      <alignment horizontal="center" vertical="center" wrapText="1"/>
      <protection locked="0"/>
    </xf>
    <xf numFmtId="0" fontId="2" fillId="0" borderId="25" xfId="1" applyFont="1" applyFill="1" applyBorder="1" applyAlignment="1" applyProtection="1">
      <alignment horizontal="center" vertical="center" wrapText="1"/>
      <protection locked="0"/>
    </xf>
    <xf numFmtId="0" fontId="2" fillId="0" borderId="16" xfId="1" applyFont="1" applyFill="1" applyBorder="1" applyAlignment="1" applyProtection="1">
      <alignment horizontal="center" vertical="center" wrapText="1"/>
      <protection locked="0"/>
    </xf>
    <xf numFmtId="0" fontId="2" fillId="0" borderId="26" xfId="1" applyFont="1" applyFill="1" applyBorder="1" applyAlignment="1" applyProtection="1">
      <alignment horizontal="center" vertical="center" wrapText="1"/>
      <protection locked="0"/>
    </xf>
    <xf numFmtId="49" fontId="7" fillId="0" borderId="20" xfId="1" applyNumberFormat="1" applyFont="1" applyFill="1" applyBorder="1" applyAlignment="1" applyProtection="1">
      <alignment horizontal="center" vertical="center" wrapText="1"/>
      <protection locked="0"/>
    </xf>
    <xf numFmtId="49" fontId="7" fillId="0" borderId="21" xfId="1" applyNumberFormat="1" applyFont="1" applyFill="1" applyBorder="1" applyAlignment="1" applyProtection="1">
      <alignment horizontal="center" vertical="center" wrapText="1"/>
      <protection locked="0"/>
    </xf>
    <xf numFmtId="49" fontId="7" fillId="0" borderId="18" xfId="1" applyNumberFormat="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top" wrapText="1"/>
      <protection locked="0"/>
    </xf>
    <xf numFmtId="0" fontId="2" fillId="0" borderId="15" xfId="0" applyNumberFormat="1" applyFont="1" applyFill="1" applyBorder="1" applyAlignment="1" applyProtection="1">
      <alignment horizontal="center" vertical="top" wrapText="1"/>
      <protection locked="0"/>
    </xf>
    <xf numFmtId="0" fontId="2" fillId="0" borderId="16" xfId="0" applyNumberFormat="1" applyFont="1" applyFill="1" applyBorder="1" applyAlignment="1" applyProtection="1">
      <alignment horizontal="center" vertical="top" wrapText="1"/>
      <protection locked="0"/>
    </xf>
    <xf numFmtId="0" fontId="2" fillId="0" borderId="17" xfId="0" applyNumberFormat="1" applyFont="1" applyFill="1" applyBorder="1" applyAlignment="1" applyProtection="1">
      <alignment horizontal="center" vertical="top" wrapText="1"/>
      <protection locked="0"/>
    </xf>
    <xf numFmtId="4" fontId="2" fillId="0" borderId="27" xfId="1" applyNumberFormat="1" applyFont="1" applyFill="1" applyBorder="1" applyAlignment="1" applyProtection="1">
      <alignment horizontal="center" vertical="center" wrapText="1"/>
      <protection hidden="1"/>
    </xf>
    <xf numFmtId="4" fontId="2" fillId="0" borderId="6" xfId="1" applyNumberFormat="1" applyFont="1" applyFill="1" applyBorder="1" applyAlignment="1" applyProtection="1">
      <alignment horizontal="center" vertical="center" wrapText="1"/>
      <protection hidden="1"/>
    </xf>
    <xf numFmtId="49" fontId="2" fillId="0" borderId="27" xfId="1" applyNumberFormat="1" applyFont="1" applyFill="1" applyBorder="1" applyAlignment="1" applyProtection="1">
      <alignment horizontal="center" vertical="center" wrapText="1"/>
      <protection locked="0"/>
    </xf>
    <xf numFmtId="49" fontId="2" fillId="0" borderId="6" xfId="1" applyNumberFormat="1" applyFont="1" applyFill="1" applyBorder="1" applyAlignment="1" applyProtection="1">
      <alignment horizontal="center" vertical="center" wrapText="1"/>
      <protection locked="0"/>
    </xf>
    <xf numFmtId="1" fontId="2" fillId="0" borderId="32" xfId="1" applyNumberFormat="1" applyFont="1" applyFill="1" applyBorder="1" applyAlignment="1" applyProtection="1">
      <alignment horizontal="center" vertical="center" wrapText="1"/>
      <protection locked="0"/>
    </xf>
    <xf numFmtId="1" fontId="2" fillId="0" borderId="33" xfId="1" applyNumberFormat="1" applyFont="1" applyFill="1" applyBorder="1" applyAlignment="1" applyProtection="1">
      <alignment horizontal="center" vertical="center" wrapText="1"/>
      <protection locked="0"/>
    </xf>
    <xf numFmtId="4" fontId="2" fillId="0" borderId="27" xfId="1" applyNumberFormat="1" applyFont="1" applyFill="1" applyBorder="1" applyAlignment="1" applyProtection="1">
      <alignment horizontal="center" vertical="center" wrapText="1"/>
      <protection locked="0"/>
    </xf>
    <xf numFmtId="4" fontId="2" fillId="0" borderId="6" xfId="1"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center" vertical="top" wrapText="1"/>
      <protection locked="0"/>
    </xf>
    <xf numFmtId="0" fontId="2" fillId="0" borderId="24" xfId="0" applyNumberFormat="1" applyFont="1" applyFill="1" applyBorder="1" applyAlignment="1" applyProtection="1">
      <alignment horizontal="center" vertical="top" wrapText="1"/>
      <protection locked="0"/>
    </xf>
    <xf numFmtId="49" fontId="2" fillId="0" borderId="0" xfId="1" applyNumberFormat="1" applyFont="1" applyFill="1" applyBorder="1" applyAlignment="1" applyProtection="1">
      <alignment horizontal="center" vertical="center" wrapText="1"/>
      <protection locked="0"/>
    </xf>
    <xf numFmtId="49" fontId="7" fillId="0" borderId="19" xfId="1" applyNumberFormat="1" applyFont="1" applyFill="1" applyBorder="1" applyAlignment="1" applyProtection="1">
      <alignment horizontal="center" vertical="center" wrapText="1"/>
      <protection locked="0"/>
    </xf>
    <xf numFmtId="1" fontId="2" fillId="0" borderId="27" xfId="1" applyNumberFormat="1" applyFont="1" applyFill="1" applyBorder="1" applyAlignment="1" applyProtection="1">
      <alignment horizontal="center" vertical="center" wrapText="1"/>
      <protection locked="0"/>
    </xf>
    <xf numFmtId="1" fontId="2" fillId="0" borderId="6" xfId="1"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top" wrapText="1"/>
      <protection locked="0"/>
    </xf>
    <xf numFmtId="0" fontId="2" fillId="0" borderId="0" xfId="0" applyNumberFormat="1" applyFont="1" applyFill="1" applyBorder="1" applyAlignment="1" applyProtection="1">
      <alignment horizontal="center" vertical="top" wrapText="1"/>
      <protection locked="0"/>
    </xf>
    <xf numFmtId="0" fontId="8" fillId="2" borderId="0" xfId="0" applyNumberFormat="1" applyFont="1" applyFill="1" applyBorder="1" applyAlignment="1" applyProtection="1">
      <alignment horizontal="center" vertical="top" wrapText="1"/>
      <protection locked="0"/>
    </xf>
    <xf numFmtId="0" fontId="8" fillId="0" borderId="0" xfId="0" applyNumberFormat="1" applyFont="1" applyFill="1" applyAlignment="1" applyProtection="1">
      <alignment horizontal="left"/>
      <protection locked="0"/>
    </xf>
    <xf numFmtId="0" fontId="3" fillId="0" borderId="0" xfId="0" applyFont="1" applyAlignment="1" applyProtection="1">
      <alignment horizontal="center"/>
      <protection locked="0"/>
    </xf>
    <xf numFmtId="0" fontId="8" fillId="0" borderId="0" xfId="0" applyFont="1" applyAlignment="1">
      <alignment horizontal="left"/>
    </xf>
    <xf numFmtId="0" fontId="8" fillId="2" borderId="0" xfId="0" applyNumberFormat="1" applyFont="1" applyFill="1" applyBorder="1" applyAlignment="1" applyProtection="1">
      <alignment horizontal="center"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2" fillId="0" borderId="23" xfId="0" applyNumberFormat="1" applyFont="1" applyFill="1" applyBorder="1" applyAlignment="1" applyProtection="1">
      <alignment horizontal="center" vertical="center" wrapText="1"/>
      <protection locked="0"/>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2" fontId="2" fillId="3" borderId="30" xfId="0" applyNumberFormat="1" applyFont="1" applyFill="1" applyBorder="1" applyAlignment="1" applyProtection="1">
      <alignment horizontal="center"/>
      <protection locked="0"/>
    </xf>
    <xf numFmtId="2" fontId="2" fillId="3" borderId="1" xfId="0" applyNumberFormat="1" applyFont="1" applyFill="1" applyBorder="1" applyAlignment="1" applyProtection="1">
      <alignment horizontal="center" vertical="center"/>
      <protection locked="0"/>
    </xf>
  </cellXfs>
  <cellStyles count="3">
    <cellStyle name="Обычный" xfId="0" builtinId="0"/>
    <cellStyle name="Обычный 2" xfId="1"/>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externalLink" Target="externalLinks/externalLink1.xml"/><Relationship Id="rId9" Type="http://schemas.openxmlformats.org/officeDocument/2006/relationships/revisionHeaders" Target="revisions/revisionHeader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35</xdr:row>
      <xdr:rowOff>0</xdr:rowOff>
    </xdr:from>
    <xdr:to>
      <xdr:col>3</xdr:col>
      <xdr:colOff>47625</xdr:colOff>
      <xdr:row>35</xdr:row>
      <xdr:rowOff>85725</xdr:rowOff>
    </xdr:to>
    <xdr:sp macro="" textlink="">
      <xdr:nvSpPr>
        <xdr:cNvPr id="8523" name="AutoShape 1" descr="https://oebs.goszakup.gov.kz/OA_HTML/cabo/images/swan/t.gif"/>
        <xdr:cNvSpPr>
          <a:spLocks noChangeAspect="1" noChangeArrowheads="1"/>
        </xdr:cNvSpPr>
      </xdr:nvSpPr>
      <xdr:spPr bwMode="auto">
        <a:xfrm>
          <a:off x="1514475" y="41776650"/>
          <a:ext cx="476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47625</xdr:colOff>
      <xdr:row>35</xdr:row>
      <xdr:rowOff>85725</xdr:rowOff>
    </xdr:to>
    <xdr:sp macro="" textlink="">
      <xdr:nvSpPr>
        <xdr:cNvPr id="8524" name="AutoShape 2" descr="https://oebs.goszakup.gov.kz/OA_HTML/cabo/images/swan/t.gif"/>
        <xdr:cNvSpPr>
          <a:spLocks noChangeAspect="1" noChangeArrowheads="1"/>
        </xdr:cNvSpPr>
      </xdr:nvSpPr>
      <xdr:spPr bwMode="auto">
        <a:xfrm>
          <a:off x="1514475" y="41776650"/>
          <a:ext cx="476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xdr:row>
      <xdr:rowOff>0</xdr:rowOff>
    </xdr:from>
    <xdr:to>
      <xdr:col>3</xdr:col>
      <xdr:colOff>47625</xdr:colOff>
      <xdr:row>36</xdr:row>
      <xdr:rowOff>85725</xdr:rowOff>
    </xdr:to>
    <xdr:sp macro="" textlink="">
      <xdr:nvSpPr>
        <xdr:cNvPr id="8525" name="AutoShape 3" descr="https://oebs.goszakup.gov.kz/OA_HTML/cabo/images/swan/t.gif"/>
        <xdr:cNvSpPr>
          <a:spLocks noChangeAspect="1" noChangeArrowheads="1"/>
        </xdr:cNvSpPr>
      </xdr:nvSpPr>
      <xdr:spPr bwMode="auto">
        <a:xfrm>
          <a:off x="1514475" y="46977300"/>
          <a:ext cx="476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47625</xdr:colOff>
      <xdr:row>37</xdr:row>
      <xdr:rowOff>85725</xdr:rowOff>
    </xdr:to>
    <xdr:sp macro="" textlink="">
      <xdr:nvSpPr>
        <xdr:cNvPr id="8526" name="AutoShape 4" descr="https://oebs.goszakup.gov.kz/OA_HTML/cabo/images/swan/t.gif"/>
        <xdr:cNvSpPr>
          <a:spLocks noChangeAspect="1" noChangeArrowheads="1"/>
        </xdr:cNvSpPr>
      </xdr:nvSpPr>
      <xdr:spPr bwMode="auto">
        <a:xfrm>
          <a:off x="1514475" y="52177950"/>
          <a:ext cx="476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47625</xdr:colOff>
      <xdr:row>38</xdr:row>
      <xdr:rowOff>85725</xdr:rowOff>
    </xdr:to>
    <xdr:sp macro="" textlink="">
      <xdr:nvSpPr>
        <xdr:cNvPr id="8527" name="AutoShape 5" descr="https://oebs.goszakup.gov.kz/OA_HTML/cabo/images/swan/t.gif"/>
        <xdr:cNvSpPr>
          <a:spLocks noChangeAspect="1" noChangeArrowheads="1"/>
        </xdr:cNvSpPr>
      </xdr:nvSpPr>
      <xdr:spPr bwMode="auto">
        <a:xfrm>
          <a:off x="1514475" y="57378600"/>
          <a:ext cx="476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47625</xdr:colOff>
      <xdr:row>40</xdr:row>
      <xdr:rowOff>57150</xdr:rowOff>
    </xdr:to>
    <xdr:sp macro="" textlink="">
      <xdr:nvSpPr>
        <xdr:cNvPr id="8528" name="AutoShape 3" descr="https://oebs.goszakup.gov.kz/OA_HTML/cabo/images/swan/t.gif"/>
        <xdr:cNvSpPr>
          <a:spLocks noChangeAspect="1" noChangeArrowheads="1"/>
        </xdr:cNvSpPr>
      </xdr:nvSpPr>
      <xdr:spPr bwMode="auto">
        <a:xfrm>
          <a:off x="1514475" y="67779900"/>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108</xdr:row>
      <xdr:rowOff>0</xdr:rowOff>
    </xdr:from>
    <xdr:to>
      <xdr:col>3</xdr:col>
      <xdr:colOff>47625</xdr:colOff>
      <xdr:row>108</xdr:row>
      <xdr:rowOff>47625</xdr:rowOff>
    </xdr:to>
    <xdr:sp macro="" textlink="">
      <xdr:nvSpPr>
        <xdr:cNvPr id="8529" name="AutoShape 1" descr="https://oebs.goszakup.gov.kz/OA_HTML/cabo/images/swan/t.gif"/>
        <xdr:cNvSpPr>
          <a:spLocks noChangeAspect="1" noChangeArrowheads="1"/>
        </xdr:cNvSpPr>
      </xdr:nvSpPr>
      <xdr:spPr bwMode="auto">
        <a:xfrm>
          <a:off x="1514475" y="1967293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108</xdr:row>
      <xdr:rowOff>0</xdr:rowOff>
    </xdr:from>
    <xdr:to>
      <xdr:col>3</xdr:col>
      <xdr:colOff>47625</xdr:colOff>
      <xdr:row>108</xdr:row>
      <xdr:rowOff>47625</xdr:rowOff>
    </xdr:to>
    <xdr:sp macro="" textlink="">
      <xdr:nvSpPr>
        <xdr:cNvPr id="8530" name="AutoShape 2" descr="https://oebs.goszakup.gov.kz/OA_HTML/cabo/images/swan/t.gif"/>
        <xdr:cNvSpPr>
          <a:spLocks noChangeAspect="1" noChangeArrowheads="1"/>
        </xdr:cNvSpPr>
      </xdr:nvSpPr>
      <xdr:spPr bwMode="auto">
        <a:xfrm>
          <a:off x="1514475" y="1967293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108</xdr:row>
      <xdr:rowOff>0</xdr:rowOff>
    </xdr:from>
    <xdr:to>
      <xdr:col>3</xdr:col>
      <xdr:colOff>47625</xdr:colOff>
      <xdr:row>108</xdr:row>
      <xdr:rowOff>47625</xdr:rowOff>
    </xdr:to>
    <xdr:sp macro="" textlink="">
      <xdr:nvSpPr>
        <xdr:cNvPr id="8531" name="AutoShape 3" descr="https://oebs.goszakup.gov.kz/OA_HTML/cabo/images/swan/t.gif"/>
        <xdr:cNvSpPr>
          <a:spLocks noChangeAspect="1" noChangeArrowheads="1"/>
        </xdr:cNvSpPr>
      </xdr:nvSpPr>
      <xdr:spPr bwMode="auto">
        <a:xfrm>
          <a:off x="1514475" y="1967293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108</xdr:row>
      <xdr:rowOff>0</xdr:rowOff>
    </xdr:from>
    <xdr:to>
      <xdr:col>3</xdr:col>
      <xdr:colOff>47625</xdr:colOff>
      <xdr:row>108</xdr:row>
      <xdr:rowOff>76200</xdr:rowOff>
    </xdr:to>
    <xdr:sp macro="" textlink="">
      <xdr:nvSpPr>
        <xdr:cNvPr id="8532" name="AutoShape 5" descr="https://oebs.goszakup.gov.kz/OA_HTML/cabo/images/swan/t.gif"/>
        <xdr:cNvSpPr>
          <a:spLocks noChangeAspect="1" noChangeArrowheads="1"/>
        </xdr:cNvSpPr>
      </xdr:nvSpPr>
      <xdr:spPr bwMode="auto">
        <a:xfrm>
          <a:off x="1514475" y="19672935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108</xdr:row>
      <xdr:rowOff>0</xdr:rowOff>
    </xdr:from>
    <xdr:to>
      <xdr:col>3</xdr:col>
      <xdr:colOff>47625</xdr:colOff>
      <xdr:row>108</xdr:row>
      <xdr:rowOff>76200</xdr:rowOff>
    </xdr:to>
    <xdr:sp macro="" textlink="">
      <xdr:nvSpPr>
        <xdr:cNvPr id="8533" name="AutoShape 3" descr="https://oebs.goszakup.gov.kz/OA_HTML/cabo/images/swan/t.gif"/>
        <xdr:cNvSpPr>
          <a:spLocks noChangeAspect="1" noChangeArrowheads="1"/>
        </xdr:cNvSpPr>
      </xdr:nvSpPr>
      <xdr:spPr bwMode="auto">
        <a:xfrm>
          <a:off x="1514475" y="19672935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108</xdr:row>
      <xdr:rowOff>0</xdr:rowOff>
    </xdr:from>
    <xdr:to>
      <xdr:col>3</xdr:col>
      <xdr:colOff>47625</xdr:colOff>
      <xdr:row>108</xdr:row>
      <xdr:rowOff>47625</xdr:rowOff>
    </xdr:to>
    <xdr:sp macro="" textlink="">
      <xdr:nvSpPr>
        <xdr:cNvPr id="8534" name="AutoShape 3" descr="https://oebs.goszakup.gov.kz/OA_HTML/cabo/images/swan/t.gif"/>
        <xdr:cNvSpPr>
          <a:spLocks noChangeAspect="1" noChangeArrowheads="1"/>
        </xdr:cNvSpPr>
      </xdr:nvSpPr>
      <xdr:spPr bwMode="auto">
        <a:xfrm>
          <a:off x="1514475" y="1967293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41</xdr:row>
      <xdr:rowOff>0</xdr:rowOff>
    </xdr:from>
    <xdr:to>
      <xdr:col>3</xdr:col>
      <xdr:colOff>47625</xdr:colOff>
      <xdr:row>41</xdr:row>
      <xdr:rowOff>57150</xdr:rowOff>
    </xdr:to>
    <xdr:sp macro="" textlink="">
      <xdr:nvSpPr>
        <xdr:cNvPr id="8535" name="AutoShape 3" descr="https://oebs.goszakup.gov.kz/OA_HTML/cabo/images/swan/t.gif"/>
        <xdr:cNvSpPr>
          <a:spLocks noChangeAspect="1" noChangeArrowheads="1"/>
        </xdr:cNvSpPr>
      </xdr:nvSpPr>
      <xdr:spPr bwMode="auto">
        <a:xfrm>
          <a:off x="1514475" y="72980550"/>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42</xdr:row>
      <xdr:rowOff>0</xdr:rowOff>
    </xdr:from>
    <xdr:to>
      <xdr:col>3</xdr:col>
      <xdr:colOff>47625</xdr:colOff>
      <xdr:row>42</xdr:row>
      <xdr:rowOff>57150</xdr:rowOff>
    </xdr:to>
    <xdr:sp macro="" textlink="">
      <xdr:nvSpPr>
        <xdr:cNvPr id="8536" name="AutoShape 3" descr="https://oebs.goszakup.gov.kz/OA_HTML/cabo/images/swan/t.gif"/>
        <xdr:cNvSpPr>
          <a:spLocks noChangeAspect="1" noChangeArrowheads="1"/>
        </xdr:cNvSpPr>
      </xdr:nvSpPr>
      <xdr:spPr bwMode="auto">
        <a:xfrm>
          <a:off x="1514475" y="7777162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47625</xdr:colOff>
      <xdr:row>43</xdr:row>
      <xdr:rowOff>57150</xdr:rowOff>
    </xdr:to>
    <xdr:sp macro="" textlink="">
      <xdr:nvSpPr>
        <xdr:cNvPr id="8537" name="AutoShape 3" descr="https://oebs.goszakup.gov.kz/OA_HTML/cabo/images/swan/t.gif"/>
        <xdr:cNvSpPr>
          <a:spLocks noChangeAspect="1" noChangeArrowheads="1"/>
        </xdr:cNvSpPr>
      </xdr:nvSpPr>
      <xdr:spPr bwMode="auto">
        <a:xfrm>
          <a:off x="1514475" y="8297227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47625</xdr:colOff>
      <xdr:row>43</xdr:row>
      <xdr:rowOff>57150</xdr:rowOff>
    </xdr:to>
    <xdr:sp macro="" textlink="">
      <xdr:nvSpPr>
        <xdr:cNvPr id="8538" name="AutoShape 3" descr="https://oebs.goszakup.gov.kz/OA_HTML/cabo/images/swan/t.gif"/>
        <xdr:cNvSpPr>
          <a:spLocks noChangeAspect="1" noChangeArrowheads="1"/>
        </xdr:cNvSpPr>
      </xdr:nvSpPr>
      <xdr:spPr bwMode="auto">
        <a:xfrm>
          <a:off x="1514475" y="8297227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47625</xdr:colOff>
      <xdr:row>43</xdr:row>
      <xdr:rowOff>57150</xdr:rowOff>
    </xdr:to>
    <xdr:sp macro="" textlink="">
      <xdr:nvSpPr>
        <xdr:cNvPr id="8539" name="AutoShape 3" descr="https://oebs.goszakup.gov.kz/OA_HTML/cabo/images/swan/t.gif"/>
        <xdr:cNvSpPr>
          <a:spLocks noChangeAspect="1" noChangeArrowheads="1"/>
        </xdr:cNvSpPr>
      </xdr:nvSpPr>
      <xdr:spPr bwMode="auto">
        <a:xfrm>
          <a:off x="1514475" y="82972275"/>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47625</xdr:colOff>
      <xdr:row>34</xdr:row>
      <xdr:rowOff>76200</xdr:rowOff>
    </xdr:to>
    <xdr:sp macro="" textlink="">
      <xdr:nvSpPr>
        <xdr:cNvPr id="8540" name="AutoShape 1" descr="https://oebs.goszakup.gov.kz/OA_HTML/cabo/images/swan/t.gif"/>
        <xdr:cNvSpPr>
          <a:spLocks noChangeAspect="1" noChangeArrowheads="1"/>
        </xdr:cNvSpPr>
      </xdr:nvSpPr>
      <xdr:spPr bwMode="auto">
        <a:xfrm>
          <a:off x="1514475" y="3663315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47625</xdr:colOff>
      <xdr:row>34</xdr:row>
      <xdr:rowOff>76200</xdr:rowOff>
    </xdr:to>
    <xdr:sp macro="" textlink="">
      <xdr:nvSpPr>
        <xdr:cNvPr id="8541" name="AutoShape 2" descr="https://oebs.goszakup.gov.kz/OA_HTML/cabo/images/swan/t.gif"/>
        <xdr:cNvSpPr>
          <a:spLocks noChangeAspect="1" noChangeArrowheads="1"/>
        </xdr:cNvSpPr>
      </xdr:nvSpPr>
      <xdr:spPr bwMode="auto">
        <a:xfrm>
          <a:off x="1514475" y="3663315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47625</xdr:colOff>
      <xdr:row>35</xdr:row>
      <xdr:rowOff>85725</xdr:rowOff>
    </xdr:to>
    <xdr:sp macro="" textlink="">
      <xdr:nvSpPr>
        <xdr:cNvPr id="8542" name="AutoShape 3" descr="https://oebs.goszakup.gov.kz/OA_HTML/cabo/images/swan/t.gif"/>
        <xdr:cNvSpPr>
          <a:spLocks noChangeAspect="1" noChangeArrowheads="1"/>
        </xdr:cNvSpPr>
      </xdr:nvSpPr>
      <xdr:spPr bwMode="auto">
        <a:xfrm>
          <a:off x="1514475" y="41776650"/>
          <a:ext cx="476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xdr:row>
      <xdr:rowOff>0</xdr:rowOff>
    </xdr:from>
    <xdr:to>
      <xdr:col>3</xdr:col>
      <xdr:colOff>47625</xdr:colOff>
      <xdr:row>36</xdr:row>
      <xdr:rowOff>85725</xdr:rowOff>
    </xdr:to>
    <xdr:sp macro="" textlink="">
      <xdr:nvSpPr>
        <xdr:cNvPr id="8543" name="AutoShape 4" descr="https://oebs.goszakup.gov.kz/OA_HTML/cabo/images/swan/t.gif"/>
        <xdr:cNvSpPr>
          <a:spLocks noChangeAspect="1" noChangeArrowheads="1"/>
        </xdr:cNvSpPr>
      </xdr:nvSpPr>
      <xdr:spPr bwMode="auto">
        <a:xfrm>
          <a:off x="1514475" y="46977300"/>
          <a:ext cx="476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47625</xdr:colOff>
      <xdr:row>37</xdr:row>
      <xdr:rowOff>85725</xdr:rowOff>
    </xdr:to>
    <xdr:sp macro="" textlink="">
      <xdr:nvSpPr>
        <xdr:cNvPr id="8544" name="AutoShape 5" descr="https://oebs.goszakup.gov.kz/OA_HTML/cabo/images/swan/t.gif"/>
        <xdr:cNvSpPr>
          <a:spLocks noChangeAspect="1" noChangeArrowheads="1"/>
        </xdr:cNvSpPr>
      </xdr:nvSpPr>
      <xdr:spPr bwMode="auto">
        <a:xfrm>
          <a:off x="1514475" y="52177950"/>
          <a:ext cx="476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39</xdr:row>
      <xdr:rowOff>0</xdr:rowOff>
    </xdr:from>
    <xdr:to>
      <xdr:col>3</xdr:col>
      <xdr:colOff>47625</xdr:colOff>
      <xdr:row>39</xdr:row>
      <xdr:rowOff>57150</xdr:rowOff>
    </xdr:to>
    <xdr:sp macro="" textlink="">
      <xdr:nvSpPr>
        <xdr:cNvPr id="8545" name="AutoShape 3" descr="https://oebs.goszakup.gov.kz/OA_HTML/cabo/images/swan/t.gif"/>
        <xdr:cNvSpPr>
          <a:spLocks noChangeAspect="1" noChangeArrowheads="1"/>
        </xdr:cNvSpPr>
      </xdr:nvSpPr>
      <xdr:spPr bwMode="auto">
        <a:xfrm>
          <a:off x="1514475" y="62579250"/>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47625</xdr:colOff>
      <xdr:row>40</xdr:row>
      <xdr:rowOff>57150</xdr:rowOff>
    </xdr:to>
    <xdr:sp macro="" textlink="">
      <xdr:nvSpPr>
        <xdr:cNvPr id="8546" name="AutoShape 3" descr="https://oebs.goszakup.gov.kz/OA_HTML/cabo/images/swan/t.gif"/>
        <xdr:cNvSpPr>
          <a:spLocks noChangeAspect="1" noChangeArrowheads="1"/>
        </xdr:cNvSpPr>
      </xdr:nvSpPr>
      <xdr:spPr bwMode="auto">
        <a:xfrm>
          <a:off x="1514475" y="67779900"/>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47625</xdr:colOff>
      <xdr:row>40</xdr:row>
      <xdr:rowOff>57150</xdr:rowOff>
    </xdr:to>
    <xdr:sp macro="" textlink="">
      <xdr:nvSpPr>
        <xdr:cNvPr id="8547" name="AutoShape 3" descr="https://oebs.goszakup.gov.kz/OA_HTML/cabo/images/swan/t.gif"/>
        <xdr:cNvSpPr>
          <a:spLocks noChangeAspect="1" noChangeArrowheads="1"/>
        </xdr:cNvSpPr>
      </xdr:nvSpPr>
      <xdr:spPr bwMode="auto">
        <a:xfrm>
          <a:off x="1514475" y="67779900"/>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47625</xdr:colOff>
      <xdr:row>40</xdr:row>
      <xdr:rowOff>57150</xdr:rowOff>
    </xdr:to>
    <xdr:sp macro="" textlink="">
      <xdr:nvSpPr>
        <xdr:cNvPr id="8548" name="AutoShape 3" descr="https://oebs.goszakup.gov.kz/OA_HTML/cabo/images/swan/t.gif"/>
        <xdr:cNvSpPr>
          <a:spLocks noChangeAspect="1" noChangeArrowheads="1"/>
        </xdr:cNvSpPr>
      </xdr:nvSpPr>
      <xdr:spPr bwMode="auto">
        <a:xfrm>
          <a:off x="1514475" y="67779900"/>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47625</xdr:colOff>
      <xdr:row>40</xdr:row>
      <xdr:rowOff>57150</xdr:rowOff>
    </xdr:to>
    <xdr:sp macro="" textlink="">
      <xdr:nvSpPr>
        <xdr:cNvPr id="8549" name="AutoShape 3" descr="https://oebs.goszakup.gov.kz/OA_HTML/cabo/images/swan/t.gif"/>
        <xdr:cNvSpPr>
          <a:spLocks noChangeAspect="1" noChangeArrowheads="1"/>
        </xdr:cNvSpPr>
      </xdr:nvSpPr>
      <xdr:spPr bwMode="auto">
        <a:xfrm>
          <a:off x="1514475" y="67779900"/>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41</xdr:row>
      <xdr:rowOff>0</xdr:rowOff>
    </xdr:from>
    <xdr:to>
      <xdr:col>3</xdr:col>
      <xdr:colOff>47625</xdr:colOff>
      <xdr:row>41</xdr:row>
      <xdr:rowOff>57150</xdr:rowOff>
    </xdr:to>
    <xdr:sp macro="" textlink="">
      <xdr:nvSpPr>
        <xdr:cNvPr id="8550" name="AutoShape 3" descr="https://oebs.goszakup.gov.kz/OA_HTML/cabo/images/swan/t.gif"/>
        <xdr:cNvSpPr>
          <a:spLocks noChangeAspect="1" noChangeArrowheads="1"/>
        </xdr:cNvSpPr>
      </xdr:nvSpPr>
      <xdr:spPr bwMode="auto">
        <a:xfrm>
          <a:off x="1514475" y="72980550"/>
          <a:ext cx="476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1056;&#1072;&#1073;&#1086;&#1095;&#1080;&#1081;%20&#1089;&#1090;&#1086;&#1083;\&#1096;&#1072;&#1073;&#1083;&#1086;&#1085;_&#1043;&#1055;_V_50_ru\&#1050;&#1086;&#1087;&#1080;&#1103;%20&#1055;&#1083;&#1072;&#1085;&#1072;%20&#1043;&#1047;_2014%20&#1075;&#1086;&#1076;%20&#1086;&#1090;&#1087;&#1088;.%2016.05.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а ГЗ_2014 год"/>
      <sheetName val="Фонд"/>
      <sheetName val="ОПГЗ"/>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Отчет о совместимости"/>
    </sheetNames>
    <sheetDataSet>
      <sheetData sheetId="0"/>
      <sheetData sheetId="1">
        <row r="1">
          <cell r="A1" t="str">
            <v>01 Республиканский бюджет</v>
          </cell>
        </row>
        <row r="2">
          <cell r="A2" t="str">
            <v>02 Областной бюджет</v>
          </cell>
        </row>
        <row r="3">
          <cell r="A3" t="str">
            <v>03 Районный бюджет</v>
          </cell>
        </row>
        <row r="4">
          <cell r="A4" t="str">
            <v>04 Национальный фонд</v>
          </cell>
        </row>
      </sheetData>
      <sheetData sheetId="2">
        <row r="1">
          <cell r="A1" t="str">
            <v>Способ</v>
          </cell>
        </row>
        <row r="2">
          <cell r="A2" t="str">
            <v>06 Из одного источника</v>
          </cell>
        </row>
        <row r="3">
          <cell r="A3" t="str">
            <v>06 Из одного источника</v>
          </cell>
        </row>
        <row r="4">
          <cell r="A4" t="str">
            <v>07 Из одного источника посредством электронных закупок</v>
          </cell>
        </row>
        <row r="5">
          <cell r="A5" t="str">
            <v>07 Из одного источника посредством электронных закупок</v>
          </cell>
        </row>
        <row r="6">
          <cell r="A6" t="str">
            <v>12 Без применения норм Закона (статья 4 Закона «О государственных закупках»)</v>
          </cell>
        </row>
        <row r="7">
          <cell r="A7" t="str">
            <v>12 Без применения норм Закона (статья 4 Закона «О государственных закупках»)</v>
          </cell>
        </row>
        <row r="8">
          <cell r="A8" t="str">
            <v>12 Без применения норм Закона (статья 4 Закона «О государственных закупках»)</v>
          </cell>
        </row>
        <row r="9">
          <cell r="A9" t="str">
            <v>12 Без применения норм Закона (статья 4 Закона «О государственных закупках»)</v>
          </cell>
        </row>
        <row r="10">
          <cell r="A10" t="str">
            <v>12 Без применения норм Закона (статья 4 Закона «О государственных закупках»)</v>
          </cell>
        </row>
        <row r="11">
          <cell r="A11" t="str">
            <v>12 Без применения норм Закона (статья 4 Закона «О государственных закупках»)</v>
          </cell>
        </row>
        <row r="12">
          <cell r="A12" t="str">
            <v>12 Без применения норм Закона (статья 4 Закона «О государственных закупках»)</v>
          </cell>
        </row>
        <row r="13">
          <cell r="A13" t="str">
            <v>12 Без применения норм Закона (статья 4 Закона «О государственных закупках»)</v>
          </cell>
        </row>
        <row r="14">
          <cell r="A14" t="str">
            <v>12 Без применения норм Закона (статья 4 Закона «О государственных закупках»)</v>
          </cell>
        </row>
        <row r="15">
          <cell r="A15" t="str">
            <v>12 Без применения норм Закона (статья 4 Закона «О государственных закупках»)</v>
          </cell>
        </row>
        <row r="16">
          <cell r="A16" t="str">
            <v>12 Без применения норм Закона (статья 4 Закона «О государственных закупках»)</v>
          </cell>
        </row>
        <row r="17">
          <cell r="A17" t="str">
            <v>12 Без применения норм Закона (статья 4 Закона «О государственных закупках»)</v>
          </cell>
        </row>
        <row r="18">
          <cell r="A18" t="str">
            <v>12 Без применения норм Закона (статья 4 Закона «О государственных закупках»)</v>
          </cell>
        </row>
        <row r="19">
          <cell r="A19" t="str">
            <v>12 Без применения норм Закона (статья 4 Закона «О государственных закупках»)</v>
          </cell>
        </row>
        <row r="20">
          <cell r="A20" t="str">
            <v>12 Без применения норм Закона (статья 4 Закона «О государственных закупках»)</v>
          </cell>
        </row>
        <row r="21">
          <cell r="A21" t="str">
            <v>12 Без применения норм Закона (статья 4 Закона «О государственных закупках»)</v>
          </cell>
        </row>
        <row r="22">
          <cell r="A22" t="str">
            <v>12 Без применения норм Закона (статья 4 Закона «О государственных закупках»)</v>
          </cell>
        </row>
        <row r="23">
          <cell r="A23" t="str">
            <v>12 Без применения норм Закона (статья 4 Закона «О государственных закупках»)</v>
          </cell>
        </row>
        <row r="24">
          <cell r="A24" t="str">
            <v>12 Без применения норм Закона (статья 4 Закона «О государственных закупках»)</v>
          </cell>
        </row>
        <row r="25">
          <cell r="A25" t="str">
            <v>12 Без применения норм Закона (статья 4 Закона «О государственных закупках»)</v>
          </cell>
        </row>
        <row r="26">
          <cell r="A26" t="str">
            <v>12 Без применения норм Закона (статья 4 Закона «О государственных закупках»)</v>
          </cell>
        </row>
        <row r="27">
          <cell r="A27" t="str">
            <v>12 Без применения норм Закона (статья 4 Закона «О государственных закупках»)</v>
          </cell>
        </row>
        <row r="28">
          <cell r="A28" t="str">
            <v>12 Без применения норм Закона (статья 4 Закона «О государственных закупках»)</v>
          </cell>
        </row>
        <row r="29">
          <cell r="A29" t="str">
            <v>12 Без применения норм Закона (статья 4 Закона «О государственных закупках»)</v>
          </cell>
        </row>
        <row r="30">
          <cell r="A30" t="str">
            <v>12 Без применения норм Закона (статья 4 Закона «О государственных закупках»)</v>
          </cell>
        </row>
        <row r="31">
          <cell r="A31" t="str">
            <v>12 Без применения норм Закона (статья 4 Закона «О государственных закупках»)</v>
          </cell>
        </row>
        <row r="32">
          <cell r="A32" t="str">
            <v>12 Без применения норм Закона (статья 4 Закона «О государственных закупках»)</v>
          </cell>
        </row>
        <row r="33">
          <cell r="A33" t="str">
            <v>12 Без применения норм Закона (статья 4 Закона «О государственных закупках»)</v>
          </cell>
        </row>
        <row r="34">
          <cell r="A34" t="str">
            <v>12 Без применения норм Закона (статья 4 Закона «О государственных закупках»)</v>
          </cell>
        </row>
        <row r="35">
          <cell r="A35" t="str">
            <v>12 Без применения норм Закона (статья 4 Закона «О государственных закупках»)</v>
          </cell>
        </row>
        <row r="36">
          <cell r="A36" t="str">
            <v>12 Без применения норм Закона (статья 4 Закона «О государственных закупках»)</v>
          </cell>
        </row>
        <row r="37">
          <cell r="A37" t="str">
            <v>12 Без применения норм Закона (статья 4 Закона «О государственных закупках»)</v>
          </cell>
        </row>
        <row r="38">
          <cell r="A38" t="str">
            <v>12 Без применения норм Закона (статья 4 Закона «О государственных закупках»)</v>
          </cell>
        </row>
        <row r="39">
          <cell r="A39" t="str">
            <v>12 Без применения норм Закона (статья 4 Закона «О государственных закупках»)</v>
          </cell>
        </row>
        <row r="40">
          <cell r="A40" t="str">
            <v>12 Без применения норм Закона (статья 4 Закона «О государственных закупках»)</v>
          </cell>
        </row>
        <row r="41">
          <cell r="A41" t="str">
            <v>12 Без применения норм Закона (статья 4 Закона «О государственных закупках»)</v>
          </cell>
        </row>
        <row r="42">
          <cell r="A42" t="str">
            <v>12 Без применения норм Закона (статья 4 Закона «О государственных закупках»)</v>
          </cell>
        </row>
        <row r="43">
          <cell r="A43" t="str">
            <v>12 Без применения норм Закона (статья 4 Закона «О государственных закупках»)</v>
          </cell>
        </row>
        <row r="44">
          <cell r="A44" t="str">
            <v>12 Без применения норм Закона (статья 4 Закона «О государственных закупках»)</v>
          </cell>
        </row>
        <row r="45">
          <cell r="A45" t="str">
            <v>12 Без применения норм Закона (статья 4 Закона «О государственных закупках»)</v>
          </cell>
        </row>
        <row r="46">
          <cell r="A46" t="str">
            <v>12 Без применения норм Закона (статья 4 Закона «О государственных закупках»)</v>
          </cell>
        </row>
        <row r="47">
          <cell r="A47" t="str">
            <v>12 Без применения норм Закона (статья 4 Закона «О государственных закупках»)</v>
          </cell>
        </row>
        <row r="48">
          <cell r="A48" t="str">
            <v>12 Без применения норм Закона (статья 4 Закона «О государственных закупках»)</v>
          </cell>
        </row>
        <row r="49">
          <cell r="A49" t="str">
            <v>12 Без применения норм Закона (статья 4 Закона «О государственных закупках»)</v>
          </cell>
        </row>
        <row r="50">
          <cell r="A50" t="str">
            <v>12 Без применения норм Закона (статья 4 Закона «О государственных закупках»)</v>
          </cell>
        </row>
        <row r="51">
          <cell r="A51" t="str">
            <v>12 Без применения норм Закона (статья 4 Закона «О государственных закупках»)</v>
          </cell>
        </row>
        <row r="52">
          <cell r="A52" t="str">
            <v>12 Без применения норм Закона (статья 4 Закона «О государственных закупках»)</v>
          </cell>
        </row>
        <row r="53">
          <cell r="A53" t="str">
            <v>12 Без применения норм Закона (статья 4 Закона «О государственных закупках»)</v>
          </cell>
        </row>
        <row r="54">
          <cell r="A54" t="str">
            <v>12 Без применения норм Закона (статья 4 Закона «О государственных закупках»)</v>
          </cell>
        </row>
        <row r="55">
          <cell r="A55" t="str">
            <v>12 Без применения норм Закона (статья 4 Закона «О государственных закупках»)</v>
          </cell>
        </row>
        <row r="56">
          <cell r="A56" t="str">
            <v>12 Без применения норм Закона (статья 4 Закона «О государственных закупках»)</v>
          </cell>
        </row>
        <row r="57">
          <cell r="A57" t="str">
            <v>12 Без применения норм Закона (статья 4 Закона «О государственных закупках»)</v>
          </cell>
        </row>
        <row r="58">
          <cell r="A58" t="str">
            <v>12 Без применения норм Закона (статья 4 Закона «О государственных закупках»)</v>
          </cell>
        </row>
        <row r="59">
          <cell r="A59" t="str">
            <v>12 Без применения норм Закона (статья 4 Закона «О государственных закупках»)</v>
          </cell>
        </row>
        <row r="60">
          <cell r="A60" t="str">
            <v>12 Без применения норм Закона (статья 4 Закона «О государственных закупках»)</v>
          </cell>
        </row>
        <row r="61">
          <cell r="A61" t="str">
            <v>12 Без применения норм Закона (статья 4 Закона «О государственных закупках»)</v>
          </cell>
        </row>
        <row r="62">
          <cell r="A62" t="str">
            <v>12 Без применения норм Закона (статья 4 Закона «О государственных закупках»)</v>
          </cell>
        </row>
        <row r="63">
          <cell r="A63" t="str">
            <v>12 Без применения норм Закона (статья 4 Закона «О государственных закупках»)</v>
          </cell>
        </row>
        <row r="64">
          <cell r="A64" t="str">
            <v>12 Без применения норм Закона (статья 4 Закона «О государственных закупках»)</v>
          </cell>
        </row>
        <row r="65">
          <cell r="A65" t="str">
            <v>12 Без применения норм Закона (статья 4 Закона «О государственных закупках»)</v>
          </cell>
        </row>
        <row r="66">
          <cell r="A66" t="str">
            <v>12 Без применения норм Закона (статья 4 Закона «О государственных закупках»)</v>
          </cell>
        </row>
        <row r="67">
          <cell r="A67" t="str">
            <v>12 Без применения норм Закона (статья 4 Закона «О государственных закупках»)</v>
          </cell>
        </row>
        <row r="68">
          <cell r="A68" t="str">
            <v>12 Без применения норм Закона (статья 4 Закона «О государственных закупках»)</v>
          </cell>
        </row>
        <row r="69">
          <cell r="A69" t="str">
            <v>12 Без применения норм Закона (статья 4 Закона «О государственных закупках»)</v>
          </cell>
        </row>
        <row r="70">
          <cell r="A70" t="str">
            <v>12 Без применения норм Закона (статья 4 Закона «О государственных закупках»)</v>
          </cell>
        </row>
      </sheetData>
      <sheetData sheetId="3"/>
      <sheetData sheetId="4">
        <row r="1">
          <cell r="A1" t="str">
            <v>111 Оплата труда</v>
          </cell>
        </row>
        <row r="2">
          <cell r="A2" t="str">
            <v>112 Дополнительные денежные выплаты</v>
          </cell>
        </row>
        <row r="3">
          <cell r="A3" t="str">
            <v>113 Компенсационные выплаты</v>
          </cell>
        </row>
        <row r="4">
          <cell r="A4" t="str">
            <v>114 Дополнительно установленные обязательные пенсионные взносы</v>
          </cell>
        </row>
        <row r="5">
          <cell r="A5" t="str">
            <v>121 Социальный налог</v>
          </cell>
        </row>
        <row r="6">
          <cell r="A6" t="str">
            <v>122 Социальные отчисления в Государственный фонд социального страхования</v>
          </cell>
        </row>
        <row r="7">
          <cell r="A7" t="str">
            <v>123 Взносы на обязательное страхование</v>
          </cell>
        </row>
        <row r="8">
          <cell r="A8" t="str">
            <v>131 Оплата труда технического персонала</v>
          </cell>
        </row>
        <row r="9">
          <cell r="A9" t="str">
            <v>132 Оплата труда патронатных воспитателей</v>
          </cell>
        </row>
        <row r="10">
          <cell r="A10" t="str">
            <v>133 Возмещение средней заработной платы депутатам маслихата по их основному месту работы</v>
          </cell>
        </row>
        <row r="11">
          <cell r="A11" t="str">
            <v>134 Выплата вознаграждений присяжным заседателям</v>
          </cell>
        </row>
        <row r="12">
          <cell r="A12" t="str">
            <v>135 Взносы работодателей по техническому персоналу</v>
          </cell>
        </row>
        <row r="13">
          <cell r="A13" t="str">
            <v>136 Командировки и служебные разъезды внутри страны технического персонала</v>
          </cell>
        </row>
        <row r="14">
          <cell r="A14" t="str">
            <v>137 Командировочные расходы присяжных заседателей</v>
          </cell>
        </row>
        <row r="15">
          <cell r="A15" t="str">
            <v>141 Приобретение продуктов питания</v>
          </cell>
        </row>
        <row r="16">
          <cell r="A16" t="str">
            <v>142 Приобретение медикаментов и прочих средств медицинского назначения</v>
          </cell>
        </row>
        <row r="17">
          <cell r="A17" t="str">
            <v>143 Приобретение, пошив и ремонт предметов вещевого имущества и другого форменного и специального обмундирования</v>
          </cell>
        </row>
        <row r="18">
          <cell r="A18" t="str">
            <v xml:space="preserve">144 Приобретение топлива, горюче-смазочных материалов </v>
          </cell>
        </row>
        <row r="19">
          <cell r="A19" t="str">
            <v>149 Приобретение прочих запасов</v>
          </cell>
        </row>
        <row r="20">
          <cell r="A20" t="str">
            <v>151 Оплата коммунальных услуг</v>
          </cell>
        </row>
        <row r="21">
          <cell r="A21" t="str">
            <v>152 Оплата услуг связи</v>
          </cell>
        </row>
        <row r="22">
          <cell r="A22" t="str">
            <v>153 Оплата транспортных услуг</v>
          </cell>
        </row>
        <row r="23">
          <cell r="A23" t="str">
            <v>154 Оплата за аренду помещения</v>
          </cell>
        </row>
        <row r="24">
          <cell r="A24" t="str">
            <v>155 Оплата услуг в рамках государственного социального заказа</v>
          </cell>
        </row>
        <row r="25">
          <cell r="A25" t="str">
            <v>156 Оплата консалтинговых услуг и исследований</v>
          </cell>
        </row>
        <row r="26">
          <cell r="A26" t="str">
            <v>159 Оплата прочих услуг и работ</v>
          </cell>
        </row>
        <row r="27">
          <cell r="A27" t="str">
            <v>161 Командировки и служебные разъезды внутри страны</v>
          </cell>
        </row>
        <row r="28">
          <cell r="A28" t="str">
            <v>162 Командировки и служебные разъезды за пределы страны</v>
          </cell>
        </row>
        <row r="29">
          <cell r="A29" t="str">
            <v>163 Затраты Фонда всеобщего обязательного среднего образования</v>
          </cell>
        </row>
        <row r="30">
          <cell r="A30" t="str">
            <v>164 Оплата обучения стипендиатов за рубежом</v>
          </cell>
        </row>
        <row r="31">
          <cell r="A31" t="str">
            <v>165 Исполнение исполнительных документов, суденых актов</v>
          </cell>
        </row>
        <row r="32">
          <cell r="A32" t="str">
            <v>166 Целевой вклад</v>
          </cell>
        </row>
        <row r="33">
          <cell r="A33" t="str">
            <v>167 Особые затраты</v>
          </cell>
        </row>
        <row r="34">
          <cell r="A34" t="str">
            <v>168 Перечисление поставщику суммы НДС, по приобретаемым товарам, услугам и работам</v>
          </cell>
        </row>
        <row r="35">
          <cell r="A35" t="str">
            <v>169 Прочие текущие затраты</v>
          </cell>
        </row>
        <row r="36">
          <cell r="A36" t="str">
            <v>211 Выплаты вознаграждений по внутренним займам Правительства Республики Казахстан</v>
          </cell>
        </row>
        <row r="37">
          <cell r="A37" t="str">
            <v>212 Выплаты вознаграждений по займам, полученным из вышестоящего бюджета местными исполнительными органами</v>
          </cell>
        </row>
        <row r="38">
          <cell r="A38" t="str">
            <v>221 Выплаты вознаграждений по внешним  займам Правительства Республики Казахстан</v>
          </cell>
        </row>
        <row r="39">
          <cell r="A39" t="str">
            <v xml:space="preserve">311  Субсидии юридическим лицам, в том числе крестьянским (фермерским) хозяйствам </v>
          </cell>
        </row>
        <row r="40">
          <cell r="A40" t="str">
            <v>321 Жилищные выплаты сотрудникам специальных государственных органов</v>
          </cell>
        </row>
        <row r="41">
          <cell r="A41" t="str">
            <v>322 Трансферты физическим лицам</v>
          </cell>
        </row>
        <row r="42">
          <cell r="A42" t="str">
            <v>323 Пенсии</v>
          </cell>
        </row>
        <row r="43">
          <cell r="A43" t="str">
            <v>324 Стипендии</v>
          </cell>
        </row>
        <row r="44">
          <cell r="A44" t="str">
            <v>331 Субвенции</v>
          </cell>
        </row>
        <row r="45">
          <cell r="A45" t="str">
            <v>332 Бюджетные изъятия</v>
          </cell>
        </row>
        <row r="46">
          <cell r="A46" t="str">
            <v>339 Текущие трансферты другим уровням государственного управления</v>
          </cell>
        </row>
        <row r="47">
          <cell r="A47" t="str">
            <v>341 Текущие трансферты за границу</v>
          </cell>
        </row>
        <row r="48">
          <cell r="A48" t="str">
            <v>359 Прочие текущие трансферты</v>
          </cell>
        </row>
        <row r="49">
          <cell r="A49" t="str">
            <v>411 Приобретение земли</v>
          </cell>
        </row>
        <row r="50">
          <cell r="A50" t="str">
            <v>412 Приобретение помещений, зданий и сооружений, передаточных устройств</v>
          </cell>
        </row>
        <row r="51">
          <cell r="A51" t="str">
            <v>413 Приобретение транспортных средств</v>
          </cell>
        </row>
        <row r="52">
          <cell r="A52" t="str">
            <v>414 Приобретение машин, оборудования, инструментов, производственного и хозяйственного инвентаря</v>
          </cell>
        </row>
        <row r="53">
          <cell r="A53" t="str">
            <v>416 Приобретение нематериальных активов</v>
          </cell>
        </row>
        <row r="54">
          <cell r="A54" t="str">
            <v>417 Приобретение биологических активов</v>
          </cell>
        </row>
        <row r="55">
          <cell r="A55" t="str">
            <v>418 Материально-техническое оснащение государственных предприятий</v>
          </cell>
        </row>
        <row r="56">
          <cell r="A56" t="str">
            <v>419 Приобретение прочих основных средств</v>
          </cell>
        </row>
        <row r="57">
          <cell r="A57" t="str">
            <v>421 Капитальный ремонт  помещений, зданий, сооружений, передаточных устройств</v>
          </cell>
        </row>
        <row r="58">
          <cell r="A58" t="str">
            <v>422 Капитальный ремонт дорог</v>
          </cell>
        </row>
        <row r="59">
          <cell r="A59" t="str">
            <v>423 Капитальный ремонт помещений, зданий, сооружений государственных предприятий</v>
          </cell>
        </row>
        <row r="60">
          <cell r="A60" t="str">
            <v>429 Капитальный ремонт прочих основных средств</v>
          </cell>
        </row>
        <row r="61">
          <cell r="A61" t="str">
            <v>431 Строительство новых объектов и реконструкция имеющихся объектов</v>
          </cell>
        </row>
        <row r="62">
          <cell r="A62" t="str">
            <v>432 Строительство дорог</v>
          </cell>
        </row>
        <row r="63">
          <cell r="A63" t="str">
            <v xml:space="preserve">433 Строительство и доставка судов </v>
          </cell>
        </row>
        <row r="64">
          <cell r="A64" t="str">
            <v>434 Создание, внедрение и развитие информационных систем</v>
          </cell>
        </row>
        <row r="65">
          <cell r="A65" t="str">
            <v>435 Строительство новых объектов и реконструкция имеющихся объектов государственных предприятий</v>
          </cell>
        </row>
        <row r="66">
          <cell r="A66" t="str">
            <v>436 Реализация концессионных проектов на условии софинансирования из бюджета</v>
          </cell>
        </row>
        <row r="67">
          <cell r="A67" t="str">
            <v>441 Целевые трансферты на развитие другим  уровням государственного управления</v>
          </cell>
        </row>
        <row r="68">
          <cell r="A68" t="str">
            <v>451 Капитальные трансферты международным организациям и правительствам иностранных государств</v>
          </cell>
        </row>
        <row r="69">
          <cell r="A69" t="str">
            <v>511 Бюджетные кредиты местным исполнительным органам, за исключением бюджетных кредитов на реализацию бюджетных инвестиционных проектов</v>
          </cell>
        </row>
        <row r="70">
          <cell r="A70" t="str">
            <v>512 Бюджетные кредиты местным исполнительным органам на реализацию бюджетных инвестиционных проектов</v>
          </cell>
        </row>
        <row r="71">
          <cell r="A71" t="str">
            <v>513 Бюджетные кредиты специализированным организациям</v>
          </cell>
        </row>
        <row r="72">
          <cell r="A72" t="str">
            <v>514 Бюджетные кредиты физическим лицам</v>
          </cell>
        </row>
        <row r="73">
          <cell r="A73" t="str">
            <v>519 Прочие внутренние бюджетные кредиты</v>
          </cell>
        </row>
        <row r="74">
          <cell r="A74" t="str">
            <v>521 Бюджетные кредиты иностранным государствам</v>
          </cell>
        </row>
        <row r="75">
          <cell r="A75" t="str">
            <v>531 Поручительство государства</v>
          </cell>
        </row>
        <row r="76">
          <cell r="A76" t="str">
            <v>541 Государственная гарантия</v>
          </cell>
        </row>
        <row r="77">
          <cell r="A77" t="str">
            <v>611 Приобретение долей участия, ценных бумаг юридических лиц</v>
          </cell>
        </row>
        <row r="78">
          <cell r="A78" t="str">
            <v>612 Формирование и увеличение уставных капиталов субъектов квазигосударственного сектора</v>
          </cell>
        </row>
        <row r="79">
          <cell r="A79" t="str">
            <v>621 Приобретение акций международных организаций</v>
          </cell>
        </row>
        <row r="80">
          <cell r="A80" t="str">
            <v>711 Погашение основного долга перед вышестоящим бюджетом</v>
          </cell>
        </row>
        <row r="81">
          <cell r="A81" t="str">
            <v>712 Погашение основного долга по государственным эмиссионным ценным бумагам, размещенным на внутреннем рынке</v>
          </cell>
        </row>
        <row r="82">
          <cell r="A82" t="str">
            <v>713 Погашение основного долга по внутренним договорам займа</v>
          </cell>
        </row>
        <row r="83">
          <cell r="A83" t="str">
            <v>714 Возврат не использованных сумм бюджетных кредитов</v>
          </cell>
        </row>
        <row r="84">
          <cell r="A84" t="str">
            <v>715 Возврат сумм нецелевого использования бюджетных кредитов</v>
          </cell>
        </row>
        <row r="85">
          <cell r="A85" t="str">
            <v>721 Погашение основного долга по государственным эмиссионным ценным бумагам, размещенным на внешнем рынке</v>
          </cell>
        </row>
        <row r="86">
          <cell r="A86" t="str">
            <v>722 Погашение основного долга по внешним договорам займа</v>
          </cell>
        </row>
        <row r="87">
          <cell r="A87" t="str">
            <v>722 Погашение основного долга по внешним договорам займа</v>
          </cell>
        </row>
      </sheetData>
      <sheetData sheetId="5">
        <row r="1">
          <cell r="A1" t="str">
            <v>1 Бюджет</v>
          </cell>
        </row>
        <row r="2">
          <cell r="A2" t="str">
            <v>2 Внешние займы</v>
          </cell>
        </row>
        <row r="3">
          <cell r="A3" t="str">
            <v>3 Деньги от реализации ГУ товаров (работ, услуг), остающихся в их распоряжении</v>
          </cell>
        </row>
        <row r="4">
          <cell r="A4" t="str">
            <v>4 Спонсорская и благотворительная помощь</v>
          </cell>
        </row>
        <row r="5">
          <cell r="A5" t="str">
            <v>5 Временно размещенные деньги физических и юридических лиц</v>
          </cell>
        </row>
        <row r="6">
          <cell r="A6" t="str">
            <v>6 Аккредитивы</v>
          </cell>
        </row>
      </sheetData>
      <sheetData sheetId="6">
        <row r="1">
          <cell r="A1" t="str">
            <v>01 Конкурс</v>
          </cell>
        </row>
        <row r="2">
          <cell r="A2" t="str">
            <v>02 Конкурс посредством электронных закупок</v>
          </cell>
        </row>
        <row r="3">
          <cell r="A3" t="str">
            <v>03 Конкурс с применением двухэтапных процедур</v>
          </cell>
        </row>
        <row r="4">
          <cell r="A4" t="str">
            <v>04 Конкурс с применением двухэтапных процедур посредством электронных закупок</v>
          </cell>
        </row>
        <row r="5">
          <cell r="A5" t="str">
            <v>05 Запрос ценовых предложений посредством электронных закупок</v>
          </cell>
        </row>
        <row r="6">
          <cell r="A6" t="str">
            <v>06 Из одного источника</v>
          </cell>
        </row>
        <row r="7">
          <cell r="A7" t="str">
            <v>07 Из одного источника посредством электронных закупок</v>
          </cell>
        </row>
        <row r="8">
          <cell r="A8" t="str">
            <v xml:space="preserve">08 Аукцион </v>
          </cell>
        </row>
        <row r="9">
          <cell r="A9" t="str">
            <v xml:space="preserve">09 Через открытые товарные биржи </v>
          </cell>
        </row>
        <row r="10">
          <cell r="A10" t="str">
            <v xml:space="preserve">10 Особый порядок </v>
          </cell>
        </row>
        <row r="11">
          <cell r="A11" t="str">
            <v>11 Специальный порядок</v>
          </cell>
        </row>
        <row r="12">
          <cell r="A12" t="str">
            <v>12 Без применения норм Закона (статья 4 Закона «О государственных закупках»)</v>
          </cell>
        </row>
        <row r="13">
          <cell r="A13" t="str">
            <v>13 Изменение договора (пп. 3) п. 2 ст. 39 Закона «О государственных закупках»)</v>
          </cell>
        </row>
        <row r="14">
          <cell r="A14" t="str">
            <v>14 Продление договора (п. 9 ст. 5 Закона «О государственных закупках»)</v>
          </cell>
        </row>
      </sheetData>
      <sheetData sheetId="7">
        <row r="1">
          <cell r="A1" t="str">
            <v>Товар</v>
          </cell>
        </row>
        <row r="2">
          <cell r="A2" t="str">
            <v>Работа</v>
          </cell>
        </row>
        <row r="3">
          <cell r="A3" t="str">
            <v>Услуга</v>
          </cell>
        </row>
      </sheetData>
      <sheetData sheetId="8">
        <row r="1">
          <cell r="A1" t="str">
            <v>01 Январь</v>
          </cell>
        </row>
        <row r="2">
          <cell r="A2" t="str">
            <v>02 Февраль</v>
          </cell>
        </row>
        <row r="3">
          <cell r="A3" t="str">
            <v xml:space="preserve">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9">
        <row r="1">
          <cell r="A1">
            <v>2012</v>
          </cell>
        </row>
        <row r="2">
          <cell r="A2">
            <v>2013</v>
          </cell>
        </row>
        <row r="3">
          <cell r="A3">
            <v>2014</v>
          </cell>
        </row>
      </sheetData>
      <sheetData sheetId="10">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1" refreshError="1"/>
      <sheetData sheetId="12">
        <row r="2">
          <cell r="A2" t="str">
            <v>101</v>
          </cell>
          <cell r="B2" t="str">
            <v>001</v>
          </cell>
          <cell r="C2" t="str">
            <v>000</v>
          </cell>
        </row>
        <row r="3">
          <cell r="A3" t="str">
            <v>102</v>
          </cell>
          <cell r="B3" t="str">
            <v>002</v>
          </cell>
          <cell r="C3" t="str">
            <v>004</v>
          </cell>
        </row>
        <row r="4">
          <cell r="A4" t="str">
            <v>104</v>
          </cell>
          <cell r="B4" t="str">
            <v>003</v>
          </cell>
          <cell r="C4" t="str">
            <v>005</v>
          </cell>
        </row>
        <row r="5">
          <cell r="A5" t="str">
            <v>106</v>
          </cell>
          <cell r="B5" t="str">
            <v>004</v>
          </cell>
          <cell r="C5" t="str">
            <v>006</v>
          </cell>
        </row>
        <row r="6">
          <cell r="A6" t="str">
            <v>110</v>
          </cell>
          <cell r="B6" t="str">
            <v>005</v>
          </cell>
          <cell r="C6" t="str">
            <v>011</v>
          </cell>
        </row>
        <row r="7">
          <cell r="A7" t="str">
            <v>111</v>
          </cell>
          <cell r="B7" t="str">
            <v>006</v>
          </cell>
          <cell r="C7" t="str">
            <v>013</v>
          </cell>
        </row>
        <row r="8">
          <cell r="A8" t="str">
            <v>112</v>
          </cell>
          <cell r="B8" t="str">
            <v>007</v>
          </cell>
          <cell r="C8" t="str">
            <v>015</v>
          </cell>
        </row>
        <row r="9">
          <cell r="A9" t="str">
            <v>120</v>
          </cell>
          <cell r="B9" t="str">
            <v>008</v>
          </cell>
          <cell r="C9" t="str">
            <v>016</v>
          </cell>
        </row>
        <row r="10">
          <cell r="A10" t="str">
            <v>121</v>
          </cell>
          <cell r="B10" t="str">
            <v>009</v>
          </cell>
          <cell r="C10" t="str">
            <v>018</v>
          </cell>
        </row>
        <row r="11">
          <cell r="A11" t="str">
            <v>122</v>
          </cell>
          <cell r="B11" t="str">
            <v>010</v>
          </cell>
          <cell r="C11" t="str">
            <v>025</v>
          </cell>
        </row>
        <row r="12">
          <cell r="A12" t="str">
            <v>123</v>
          </cell>
          <cell r="B12" t="str">
            <v>011</v>
          </cell>
          <cell r="C12" t="str">
            <v>026</v>
          </cell>
        </row>
        <row r="13">
          <cell r="A13" t="str">
            <v>201</v>
          </cell>
          <cell r="B13" t="str">
            <v>012</v>
          </cell>
          <cell r="C13" t="str">
            <v>028</v>
          </cell>
        </row>
        <row r="14">
          <cell r="A14" t="str">
            <v>202</v>
          </cell>
          <cell r="B14" t="str">
            <v>013</v>
          </cell>
          <cell r="C14" t="str">
            <v>029</v>
          </cell>
        </row>
        <row r="15">
          <cell r="A15" t="str">
            <v>203</v>
          </cell>
          <cell r="B15" t="str">
            <v>014</v>
          </cell>
          <cell r="C15" t="str">
            <v>100</v>
          </cell>
        </row>
        <row r="16">
          <cell r="A16" t="str">
            <v>204</v>
          </cell>
          <cell r="B16" t="str">
            <v>015</v>
          </cell>
          <cell r="C16" t="str">
            <v>101</v>
          </cell>
        </row>
        <row r="17">
          <cell r="A17" t="str">
            <v>208</v>
          </cell>
          <cell r="B17" t="str">
            <v>016</v>
          </cell>
          <cell r="C17" t="str">
            <v>102</v>
          </cell>
        </row>
        <row r="18">
          <cell r="A18" t="str">
            <v>212</v>
          </cell>
          <cell r="B18" t="str">
            <v>017</v>
          </cell>
          <cell r="C18" t="str">
            <v>103</v>
          </cell>
        </row>
        <row r="19">
          <cell r="A19" t="str">
            <v>213</v>
          </cell>
          <cell r="B19" t="str">
            <v>018</v>
          </cell>
          <cell r="C19" t="str">
            <v>104</v>
          </cell>
        </row>
        <row r="20">
          <cell r="A20" t="str">
            <v>214</v>
          </cell>
          <cell r="B20" t="str">
            <v>019</v>
          </cell>
          <cell r="C20" t="str">
            <v>105</v>
          </cell>
        </row>
        <row r="21">
          <cell r="A21" t="str">
            <v>215</v>
          </cell>
          <cell r="B21" t="str">
            <v>020</v>
          </cell>
          <cell r="C21" t="str">
            <v>106</v>
          </cell>
        </row>
        <row r="22">
          <cell r="A22" t="str">
            <v>217</v>
          </cell>
          <cell r="B22" t="str">
            <v>021</v>
          </cell>
          <cell r="C22" t="str">
            <v>107</v>
          </cell>
        </row>
        <row r="23">
          <cell r="A23" t="str">
            <v>220</v>
          </cell>
          <cell r="B23" t="str">
            <v>022</v>
          </cell>
          <cell r="C23" t="str">
            <v>108</v>
          </cell>
        </row>
        <row r="24">
          <cell r="A24" t="str">
            <v>221</v>
          </cell>
          <cell r="B24" t="str">
            <v>023</v>
          </cell>
          <cell r="C24" t="str">
            <v>109</v>
          </cell>
        </row>
        <row r="25">
          <cell r="A25" t="str">
            <v>222</v>
          </cell>
          <cell r="B25" t="str">
            <v>024</v>
          </cell>
          <cell r="C25" t="str">
            <v>110</v>
          </cell>
        </row>
        <row r="26">
          <cell r="A26" t="str">
            <v>225</v>
          </cell>
          <cell r="B26" t="str">
            <v>025</v>
          </cell>
          <cell r="C26" t="str">
            <v>111</v>
          </cell>
        </row>
        <row r="27">
          <cell r="A27" t="str">
            <v>226</v>
          </cell>
          <cell r="B27" t="str">
            <v>026</v>
          </cell>
          <cell r="C27" t="str">
            <v>112</v>
          </cell>
        </row>
        <row r="28">
          <cell r="A28" t="str">
            <v>231</v>
          </cell>
          <cell r="B28" t="str">
            <v>027</v>
          </cell>
          <cell r="C28" t="str">
            <v>113</v>
          </cell>
        </row>
        <row r="29">
          <cell r="A29" t="str">
            <v>233</v>
          </cell>
          <cell r="B29" t="str">
            <v>028</v>
          </cell>
          <cell r="C29" t="str">
            <v>114</v>
          </cell>
        </row>
        <row r="30">
          <cell r="A30" t="str">
            <v>234</v>
          </cell>
          <cell r="B30" t="str">
            <v>029</v>
          </cell>
          <cell r="C30" t="str">
            <v>115</v>
          </cell>
        </row>
        <row r="31">
          <cell r="A31" t="str">
            <v>235</v>
          </cell>
          <cell r="B31" t="str">
            <v>030</v>
          </cell>
          <cell r="C31" t="str">
            <v>116</v>
          </cell>
        </row>
        <row r="32">
          <cell r="A32" t="str">
            <v>250</v>
          </cell>
          <cell r="B32" t="str">
            <v>031</v>
          </cell>
        </row>
        <row r="33">
          <cell r="A33" t="str">
            <v>251</v>
          </cell>
          <cell r="B33" t="str">
            <v>032</v>
          </cell>
        </row>
        <row r="34">
          <cell r="A34" t="str">
            <v>252</v>
          </cell>
          <cell r="B34" t="str">
            <v>033</v>
          </cell>
        </row>
        <row r="35">
          <cell r="A35" t="str">
            <v>253</v>
          </cell>
          <cell r="B35" t="str">
            <v>034</v>
          </cell>
        </row>
        <row r="36">
          <cell r="A36" t="str">
            <v>254</v>
          </cell>
          <cell r="B36" t="str">
            <v>035</v>
          </cell>
        </row>
        <row r="37">
          <cell r="A37" t="str">
            <v>255</v>
          </cell>
          <cell r="B37" t="str">
            <v>036</v>
          </cell>
        </row>
        <row r="38">
          <cell r="A38" t="str">
            <v>256</v>
          </cell>
          <cell r="B38" t="str">
            <v>037</v>
          </cell>
        </row>
        <row r="39">
          <cell r="A39" t="str">
            <v>257</v>
          </cell>
          <cell r="B39" t="str">
            <v>038</v>
          </cell>
        </row>
        <row r="40">
          <cell r="A40" t="str">
            <v>258</v>
          </cell>
          <cell r="B40" t="str">
            <v>039</v>
          </cell>
        </row>
        <row r="41">
          <cell r="A41" t="str">
            <v>259</v>
          </cell>
          <cell r="B41" t="str">
            <v>040</v>
          </cell>
        </row>
        <row r="42">
          <cell r="A42" t="str">
            <v>260</v>
          </cell>
          <cell r="B42" t="str">
            <v>041</v>
          </cell>
        </row>
        <row r="43">
          <cell r="A43" t="str">
            <v>261</v>
          </cell>
          <cell r="B43" t="str">
            <v>042</v>
          </cell>
        </row>
        <row r="44">
          <cell r="A44" t="str">
            <v>262</v>
          </cell>
          <cell r="B44" t="str">
            <v>043</v>
          </cell>
        </row>
        <row r="45">
          <cell r="A45" t="str">
            <v>263</v>
          </cell>
          <cell r="B45" t="str">
            <v>044</v>
          </cell>
        </row>
        <row r="46">
          <cell r="A46" t="str">
            <v>264</v>
          </cell>
          <cell r="B46" t="str">
            <v>045</v>
          </cell>
        </row>
        <row r="47">
          <cell r="A47" t="str">
            <v>265</v>
          </cell>
          <cell r="B47" t="str">
            <v>046</v>
          </cell>
        </row>
        <row r="48">
          <cell r="A48" t="str">
            <v>268</v>
          </cell>
          <cell r="B48" t="str">
            <v>047</v>
          </cell>
        </row>
        <row r="49">
          <cell r="A49" t="str">
            <v>271</v>
          </cell>
          <cell r="B49" t="str">
            <v>048</v>
          </cell>
        </row>
        <row r="50">
          <cell r="A50" t="str">
            <v>272</v>
          </cell>
          <cell r="B50" t="str">
            <v>049</v>
          </cell>
        </row>
        <row r="51">
          <cell r="A51" t="str">
            <v>279</v>
          </cell>
          <cell r="B51" t="str">
            <v>050</v>
          </cell>
        </row>
        <row r="52">
          <cell r="A52" t="str">
            <v>281</v>
          </cell>
          <cell r="B52" t="str">
            <v>051</v>
          </cell>
        </row>
        <row r="53">
          <cell r="A53" t="str">
            <v>282</v>
          </cell>
          <cell r="B53" t="str">
            <v>052</v>
          </cell>
        </row>
        <row r="54">
          <cell r="A54" t="str">
            <v>283</v>
          </cell>
          <cell r="B54" t="str">
            <v>053</v>
          </cell>
        </row>
        <row r="55">
          <cell r="A55" t="str">
            <v>284</v>
          </cell>
          <cell r="B55" t="str">
            <v>054</v>
          </cell>
        </row>
        <row r="56">
          <cell r="A56" t="str">
            <v>285</v>
          </cell>
          <cell r="B56" t="str">
            <v>055</v>
          </cell>
        </row>
        <row r="57">
          <cell r="A57" t="str">
            <v>350</v>
          </cell>
          <cell r="B57" t="str">
            <v>056</v>
          </cell>
        </row>
        <row r="58">
          <cell r="A58" t="str">
            <v>351</v>
          </cell>
          <cell r="B58" t="str">
            <v>057</v>
          </cell>
        </row>
        <row r="59">
          <cell r="A59" t="str">
            <v>352</v>
          </cell>
          <cell r="B59" t="str">
            <v>058</v>
          </cell>
        </row>
        <row r="60">
          <cell r="A60" t="str">
            <v>353</v>
          </cell>
          <cell r="B60" t="str">
            <v>059</v>
          </cell>
        </row>
        <row r="61">
          <cell r="A61" t="str">
            <v>354</v>
          </cell>
          <cell r="B61" t="str">
            <v>060</v>
          </cell>
        </row>
        <row r="62">
          <cell r="A62" t="str">
            <v>355</v>
          </cell>
          <cell r="B62" t="str">
            <v>061</v>
          </cell>
        </row>
        <row r="63">
          <cell r="A63" t="str">
            <v>356</v>
          </cell>
          <cell r="B63" t="str">
            <v>062</v>
          </cell>
        </row>
        <row r="64">
          <cell r="A64" t="str">
            <v>357</v>
          </cell>
          <cell r="B64" t="str">
            <v>063</v>
          </cell>
        </row>
        <row r="65">
          <cell r="A65" t="str">
            <v>358</v>
          </cell>
          <cell r="B65" t="str">
            <v>064</v>
          </cell>
        </row>
        <row r="66">
          <cell r="A66" t="str">
            <v>359</v>
          </cell>
          <cell r="B66" t="str">
            <v>065</v>
          </cell>
        </row>
        <row r="67">
          <cell r="A67" t="str">
            <v>360</v>
          </cell>
          <cell r="B67" t="str">
            <v>066</v>
          </cell>
        </row>
        <row r="68">
          <cell r="A68" t="str">
            <v>361</v>
          </cell>
          <cell r="B68" t="str">
            <v>067</v>
          </cell>
        </row>
        <row r="69">
          <cell r="A69" t="str">
            <v>362</v>
          </cell>
          <cell r="B69" t="str">
            <v>068</v>
          </cell>
        </row>
        <row r="70">
          <cell r="A70" t="str">
            <v>363</v>
          </cell>
          <cell r="B70" t="str">
            <v>070</v>
          </cell>
        </row>
        <row r="71">
          <cell r="A71" t="str">
            <v>364</v>
          </cell>
          <cell r="B71" t="str">
            <v>071</v>
          </cell>
        </row>
        <row r="72">
          <cell r="A72" t="str">
            <v>365</v>
          </cell>
          <cell r="B72" t="str">
            <v>072</v>
          </cell>
        </row>
        <row r="73">
          <cell r="A73" t="str">
            <v>368</v>
          </cell>
          <cell r="B73" t="str">
            <v>073</v>
          </cell>
        </row>
        <row r="74">
          <cell r="A74" t="str">
            <v>371</v>
          </cell>
          <cell r="B74" t="str">
            <v>074</v>
          </cell>
        </row>
        <row r="75">
          <cell r="A75" t="str">
            <v>372</v>
          </cell>
          <cell r="B75" t="str">
            <v>075</v>
          </cell>
        </row>
        <row r="76">
          <cell r="A76" t="str">
            <v>373</v>
          </cell>
          <cell r="B76" t="str">
            <v>077</v>
          </cell>
        </row>
        <row r="77">
          <cell r="A77" t="str">
            <v>374</v>
          </cell>
          <cell r="B77" t="str">
            <v>078</v>
          </cell>
        </row>
        <row r="78">
          <cell r="A78" t="str">
            <v>375</v>
          </cell>
          <cell r="B78" t="str">
            <v>079</v>
          </cell>
        </row>
        <row r="79">
          <cell r="A79" t="str">
            <v>377</v>
          </cell>
          <cell r="B79" t="str">
            <v>080</v>
          </cell>
        </row>
        <row r="80">
          <cell r="A80" t="str">
            <v>378</v>
          </cell>
          <cell r="B80" t="str">
            <v>081</v>
          </cell>
        </row>
        <row r="81">
          <cell r="A81" t="str">
            <v>379</v>
          </cell>
          <cell r="B81" t="str">
            <v>082</v>
          </cell>
        </row>
        <row r="82">
          <cell r="A82" t="str">
            <v>380</v>
          </cell>
          <cell r="B82" t="str">
            <v>083</v>
          </cell>
        </row>
        <row r="83">
          <cell r="A83" t="str">
            <v>381</v>
          </cell>
          <cell r="B83" t="str">
            <v>084</v>
          </cell>
        </row>
        <row r="84">
          <cell r="A84" t="str">
            <v>382</v>
          </cell>
          <cell r="B84" t="str">
            <v>085</v>
          </cell>
        </row>
        <row r="85">
          <cell r="A85" t="str">
            <v>383</v>
          </cell>
          <cell r="B85" t="str">
            <v>086</v>
          </cell>
        </row>
        <row r="86">
          <cell r="A86" t="str">
            <v>384</v>
          </cell>
          <cell r="B86" t="str">
            <v>087</v>
          </cell>
        </row>
        <row r="87">
          <cell r="A87" t="str">
            <v>385</v>
          </cell>
          <cell r="B87" t="str">
            <v>090</v>
          </cell>
        </row>
        <row r="88">
          <cell r="A88" t="str">
            <v>406</v>
          </cell>
          <cell r="B88" t="str">
            <v>099</v>
          </cell>
        </row>
        <row r="89">
          <cell r="A89" t="str">
            <v>410</v>
          </cell>
          <cell r="B89" t="str">
            <v>100</v>
          </cell>
        </row>
        <row r="90">
          <cell r="A90" t="str">
            <v>411</v>
          </cell>
          <cell r="B90" t="str">
            <v>101</v>
          </cell>
        </row>
        <row r="91">
          <cell r="A91" t="str">
            <v>451</v>
          </cell>
          <cell r="B91" t="str">
            <v>102</v>
          </cell>
        </row>
        <row r="92">
          <cell r="A92" t="str">
            <v>452</v>
          </cell>
          <cell r="B92" t="str">
            <v>103</v>
          </cell>
        </row>
        <row r="93">
          <cell r="A93" t="str">
            <v>453</v>
          </cell>
          <cell r="B93" t="str">
            <v>104</v>
          </cell>
        </row>
        <row r="94">
          <cell r="A94" t="str">
            <v>454</v>
          </cell>
          <cell r="B94" t="str">
            <v>105</v>
          </cell>
        </row>
        <row r="95">
          <cell r="A95" t="str">
            <v>455</v>
          </cell>
          <cell r="B95" t="str">
            <v>106</v>
          </cell>
        </row>
        <row r="96">
          <cell r="A96" t="str">
            <v>456</v>
          </cell>
          <cell r="B96" t="str">
            <v>107</v>
          </cell>
        </row>
        <row r="97">
          <cell r="A97" t="str">
            <v>457</v>
          </cell>
          <cell r="B97" t="str">
            <v>108</v>
          </cell>
        </row>
        <row r="98">
          <cell r="A98" t="str">
            <v>458</v>
          </cell>
          <cell r="B98" t="str">
            <v>109</v>
          </cell>
        </row>
        <row r="99">
          <cell r="A99" t="str">
            <v>459</v>
          </cell>
          <cell r="B99" t="str">
            <v>110</v>
          </cell>
        </row>
        <row r="100">
          <cell r="A100" t="str">
            <v>460</v>
          </cell>
          <cell r="B100" t="str">
            <v>111</v>
          </cell>
        </row>
        <row r="101">
          <cell r="A101" t="str">
            <v>461</v>
          </cell>
          <cell r="B101" t="str">
            <v>112</v>
          </cell>
        </row>
        <row r="102">
          <cell r="A102" t="str">
            <v>462</v>
          </cell>
          <cell r="B102" t="str">
            <v>113</v>
          </cell>
        </row>
        <row r="103">
          <cell r="A103" t="str">
            <v>463</v>
          </cell>
          <cell r="B103" t="str">
            <v>114</v>
          </cell>
        </row>
        <row r="104">
          <cell r="A104" t="str">
            <v>464</v>
          </cell>
          <cell r="B104" t="str">
            <v>115</v>
          </cell>
        </row>
        <row r="105">
          <cell r="A105" t="str">
            <v>465</v>
          </cell>
          <cell r="B105" t="str">
            <v>116</v>
          </cell>
        </row>
        <row r="106">
          <cell r="A106" t="str">
            <v>466</v>
          </cell>
          <cell r="B106" t="str">
            <v>117</v>
          </cell>
        </row>
        <row r="107">
          <cell r="A107" t="str">
            <v>467</v>
          </cell>
          <cell r="B107" t="str">
            <v>120</v>
          </cell>
        </row>
        <row r="108">
          <cell r="A108" t="str">
            <v>468</v>
          </cell>
          <cell r="B108" t="str">
            <v>121</v>
          </cell>
        </row>
        <row r="109">
          <cell r="A109" t="str">
            <v>469</v>
          </cell>
          <cell r="B109" t="str">
            <v>123</v>
          </cell>
        </row>
        <row r="110">
          <cell r="A110" t="str">
            <v>471</v>
          </cell>
          <cell r="B110" t="str">
            <v>124</v>
          </cell>
        </row>
        <row r="111">
          <cell r="A111" t="str">
            <v>472</v>
          </cell>
          <cell r="B111" t="str">
            <v>125</v>
          </cell>
        </row>
        <row r="112">
          <cell r="A112" t="str">
            <v>473</v>
          </cell>
          <cell r="B112" t="str">
            <v>126</v>
          </cell>
        </row>
        <row r="113">
          <cell r="A113" t="str">
            <v>474</v>
          </cell>
          <cell r="B113" t="str">
            <v>127</v>
          </cell>
        </row>
        <row r="114">
          <cell r="A114" t="str">
            <v>475</v>
          </cell>
          <cell r="B114" t="str">
            <v>128</v>
          </cell>
        </row>
        <row r="115">
          <cell r="A115" t="str">
            <v>476</v>
          </cell>
          <cell r="B115" t="str">
            <v>129</v>
          </cell>
        </row>
        <row r="116">
          <cell r="A116" t="str">
            <v>477</v>
          </cell>
          <cell r="B116" t="str">
            <v>130</v>
          </cell>
        </row>
        <row r="117">
          <cell r="A117" t="str">
            <v>478</v>
          </cell>
          <cell r="B117" t="str">
            <v>131</v>
          </cell>
        </row>
        <row r="118">
          <cell r="A118" t="str">
            <v>479</v>
          </cell>
          <cell r="B118" t="str">
            <v>132</v>
          </cell>
        </row>
        <row r="119">
          <cell r="A119" t="str">
            <v>480</v>
          </cell>
          <cell r="B119" t="str">
            <v>133</v>
          </cell>
        </row>
        <row r="120">
          <cell r="A120" t="str">
            <v>501</v>
          </cell>
          <cell r="B120" t="str">
            <v>134</v>
          </cell>
        </row>
        <row r="121">
          <cell r="A121" t="str">
            <v>502</v>
          </cell>
          <cell r="B121" t="str">
            <v>135</v>
          </cell>
        </row>
        <row r="122">
          <cell r="A122" t="str">
            <v>601</v>
          </cell>
          <cell r="B122" t="str">
            <v>140</v>
          </cell>
        </row>
        <row r="123">
          <cell r="A123" t="str">
            <v>602</v>
          </cell>
          <cell r="B123" t="str">
            <v>145</v>
          </cell>
        </row>
        <row r="124">
          <cell r="A124" t="str">
            <v>606</v>
          </cell>
          <cell r="B124" t="str">
            <v>147</v>
          </cell>
        </row>
        <row r="125">
          <cell r="A125" t="str">
            <v>608</v>
          </cell>
          <cell r="B125" t="str">
            <v>200</v>
          </cell>
        </row>
        <row r="126">
          <cell r="A126" t="str">
            <v>614</v>
          </cell>
          <cell r="B126" t="str">
            <v>201</v>
          </cell>
        </row>
        <row r="127">
          <cell r="A127" t="str">
            <v>618</v>
          </cell>
          <cell r="B127" t="str">
            <v>203</v>
          </cell>
        </row>
        <row r="128">
          <cell r="A128" t="str">
            <v>619</v>
          </cell>
          <cell r="B128" t="str">
            <v>207</v>
          </cell>
        </row>
        <row r="129">
          <cell r="A129" t="str">
            <v>637</v>
          </cell>
          <cell r="B129" t="str">
            <v>209</v>
          </cell>
        </row>
        <row r="130">
          <cell r="A130" t="str">
            <v>678</v>
          </cell>
          <cell r="B130" t="str">
            <v>210</v>
          </cell>
        </row>
        <row r="131">
          <cell r="A131" t="str">
            <v>680</v>
          </cell>
          <cell r="B131" t="str">
            <v>211</v>
          </cell>
        </row>
        <row r="132">
          <cell r="A132" t="str">
            <v>690</v>
          </cell>
          <cell r="B132" t="str">
            <v>212</v>
          </cell>
        </row>
        <row r="133">
          <cell r="A133" t="str">
            <v>694</v>
          </cell>
          <cell r="B133" t="str">
            <v>213</v>
          </cell>
        </row>
        <row r="134">
          <cell r="A134" t="str">
            <v>695</v>
          </cell>
          <cell r="B134" t="str">
            <v>214</v>
          </cell>
        </row>
        <row r="135">
          <cell r="A135" t="str">
            <v>696</v>
          </cell>
          <cell r="B135" t="str">
            <v>215</v>
          </cell>
        </row>
        <row r="136">
          <cell r="A136" t="str">
            <v>697</v>
          </cell>
          <cell r="B136" t="str">
            <v>216</v>
          </cell>
        </row>
        <row r="137">
          <cell r="B137" t="str">
            <v>217</v>
          </cell>
        </row>
        <row r="138">
          <cell r="B138" t="str">
            <v>218</v>
          </cell>
        </row>
        <row r="139">
          <cell r="B139" t="str">
            <v>219</v>
          </cell>
        </row>
        <row r="140">
          <cell r="B140" t="str">
            <v>220</v>
          </cell>
        </row>
        <row r="141">
          <cell r="B141" t="str">
            <v>221</v>
          </cell>
        </row>
        <row r="142">
          <cell r="B142" t="str">
            <v>222</v>
          </cell>
        </row>
        <row r="143">
          <cell r="B143" t="str">
            <v>223</v>
          </cell>
        </row>
        <row r="144">
          <cell r="B144" t="str">
            <v>224</v>
          </cell>
        </row>
        <row r="145">
          <cell r="B145" t="str">
            <v>400</v>
          </cell>
        </row>
      </sheetData>
      <sheetData sheetId="13"/>
      <sheetData sheetId="14"/>
      <sheetData sheetId="15"/>
      <sheetData sheetId="16"/>
      <sheetData sheetId="17"/>
      <sheetData sheetId="18"/>
    </sheetDataSet>
  </externalBook>
</externalLink>
</file>

<file path=xl/revisions/_rels/revisionHeaders.xml.rels><?xml version="1.0" encoding="UTF-8" standalone="yes"?>
<Relationships xmlns="http://schemas.openxmlformats.org/package/2006/relationships"><Relationship Id="rId88" Type="http://schemas.openxmlformats.org/officeDocument/2006/relationships/revisionLog" Target="revisionLog88.xml"/></Relationships>
</file>

<file path=xl/revisions/revisionHeaders.xml><?xml version="1.0" encoding="utf-8"?>
<headers xmlns="http://schemas.openxmlformats.org/spreadsheetml/2006/main" xmlns:r="http://schemas.openxmlformats.org/officeDocument/2006/relationships" guid="{2EE6300D-84DA-40FC-8A84-F5F770B7FA7F}" diskRevisions="1" revisionId="2664" version="24">
  <header guid="{2EE6300D-84DA-40FC-8A84-F5F770B7FA7F}" dateTime="2014-12-11T16:58:43" maxSheetId="4" userName="Murat Utarbaev" r:id="rId88">
    <sheetIdMap count="3">
      <sheetId val="1"/>
      <sheetId val="2"/>
      <sheetId val="3"/>
    </sheetIdMap>
  </header>
</header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132">
    <dxf>
      <fill>
        <patternFill>
          <bgColor theme="0"/>
        </patternFill>
      </fill>
    </dxf>
  </rfmt>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72"/>
  <sheetViews>
    <sheetView tabSelected="1" topLeftCell="C131" zoomScaleNormal="100" zoomScaleSheetLayoutView="100" workbookViewId="0">
      <selection activeCell="O132" sqref="O132"/>
    </sheetView>
  </sheetViews>
  <sheetFormatPr defaultRowHeight="11.25" x14ac:dyDescent="0.2"/>
  <cols>
    <col min="1" max="1" width="11.85546875" style="1" customWidth="1"/>
    <col min="2" max="2" width="15.85546875" style="1" customWidth="1"/>
    <col min="3" max="3" width="9.5703125" style="1" customWidth="1"/>
    <col min="4" max="4" width="11.42578125" style="1" customWidth="1"/>
    <col min="5" max="5" width="20.85546875" style="6" customWidth="1"/>
    <col min="6" max="6" width="15.5703125" style="6" customWidth="1"/>
    <col min="7" max="7" width="17.85546875" style="6" customWidth="1"/>
    <col min="8" max="8" width="14.28515625" style="6" customWidth="1"/>
    <col min="9" max="9" width="41.28515625" style="64" customWidth="1"/>
    <col min="10" max="10" width="40.140625" style="64" customWidth="1"/>
    <col min="11" max="11" width="13.85546875" style="1" customWidth="1"/>
    <col min="12" max="12" width="6" style="6" customWidth="1"/>
    <col min="13" max="13" width="6.140625" style="1" customWidth="1"/>
    <col min="14" max="14" width="9.7109375" style="1" customWidth="1"/>
    <col min="15" max="15" width="14" style="6" customWidth="1"/>
    <col min="16" max="16" width="12.7109375" style="6" customWidth="1"/>
    <col min="17" max="17" width="12.7109375" style="2" customWidth="1"/>
    <col min="18" max="18" width="12.7109375" style="1" customWidth="1"/>
    <col min="19" max="19" width="12.7109375" style="2" customWidth="1"/>
    <col min="20" max="20" width="8.5703125" style="2" customWidth="1"/>
    <col min="21" max="21" width="4.28515625" style="1" customWidth="1"/>
    <col min="22" max="22" width="11.7109375" style="171" bestFit="1" customWidth="1"/>
    <col min="23" max="16384" width="9.140625" style="3"/>
  </cols>
  <sheetData>
    <row r="2" spans="1:25" ht="11.25" customHeight="1" x14ac:dyDescent="0.2">
      <c r="B2" s="232" t="s">
        <v>553</v>
      </c>
      <c r="C2" s="232"/>
      <c r="D2" s="232"/>
      <c r="E2" s="232"/>
      <c r="F2" s="232"/>
      <c r="G2" s="232"/>
      <c r="L2" s="236" t="s">
        <v>551</v>
      </c>
      <c r="M2" s="236"/>
      <c r="N2" s="236"/>
      <c r="O2" s="236"/>
      <c r="P2" s="236"/>
      <c r="Q2" s="236"/>
      <c r="R2" s="236"/>
      <c r="S2" s="236"/>
    </row>
    <row r="3" spans="1:25" ht="11.25" customHeight="1" x14ac:dyDescent="0.2">
      <c r="B3" s="232"/>
      <c r="C3" s="232"/>
      <c r="D3" s="232"/>
      <c r="E3" s="232"/>
      <c r="F3" s="232"/>
      <c r="G3" s="232"/>
      <c r="L3" s="236"/>
      <c r="M3" s="236"/>
      <c r="N3" s="236"/>
      <c r="O3" s="236"/>
      <c r="P3" s="236"/>
      <c r="Q3" s="236"/>
      <c r="R3" s="236"/>
      <c r="S3" s="236"/>
    </row>
    <row r="4" spans="1:25" ht="11.25" customHeight="1" x14ac:dyDescent="0.2">
      <c r="B4" s="232"/>
      <c r="C4" s="232"/>
      <c r="D4" s="232"/>
      <c r="E4" s="232"/>
      <c r="F4" s="232"/>
      <c r="G4" s="232"/>
      <c r="L4" s="236"/>
      <c r="M4" s="236"/>
      <c r="N4" s="236"/>
      <c r="O4" s="236"/>
      <c r="P4" s="236"/>
      <c r="Q4" s="236"/>
      <c r="R4" s="236"/>
      <c r="S4" s="236"/>
    </row>
    <row r="5" spans="1:25" ht="11.25" customHeight="1" x14ac:dyDescent="0.2">
      <c r="B5" s="232"/>
      <c r="C5" s="232"/>
      <c r="D5" s="232"/>
      <c r="E5" s="232"/>
      <c r="F5" s="232"/>
      <c r="G5" s="232"/>
      <c r="L5" s="236"/>
      <c r="M5" s="236"/>
      <c r="N5" s="236"/>
      <c r="O5" s="236"/>
      <c r="P5" s="236"/>
      <c r="Q5" s="236"/>
      <c r="R5" s="236"/>
      <c r="S5" s="236"/>
    </row>
    <row r="6" spans="1:25" ht="11.25" customHeight="1" x14ac:dyDescent="0.2">
      <c r="B6" s="232"/>
      <c r="C6" s="232"/>
      <c r="D6" s="232"/>
      <c r="E6" s="232"/>
      <c r="F6" s="232"/>
      <c r="G6" s="232"/>
      <c r="L6" s="236"/>
      <c r="M6" s="236"/>
      <c r="N6" s="236"/>
      <c r="O6" s="236"/>
      <c r="P6" s="236"/>
      <c r="Q6" s="236"/>
      <c r="R6" s="236"/>
      <c r="S6" s="236"/>
    </row>
    <row r="7" spans="1:25" ht="15.75" x14ac:dyDescent="0.25">
      <c r="B7" s="234" t="s">
        <v>159</v>
      </c>
      <c r="C7" s="234"/>
      <c r="D7" s="234"/>
      <c r="E7" s="235" t="s">
        <v>160</v>
      </c>
      <c r="F7" s="235"/>
      <c r="N7" s="1" t="s">
        <v>552</v>
      </c>
      <c r="P7" s="9" t="s">
        <v>550</v>
      </c>
    </row>
    <row r="8" spans="1:25" ht="15.75" x14ac:dyDescent="0.25">
      <c r="E8" s="72"/>
      <c r="F8" s="72"/>
      <c r="P8" s="9"/>
    </row>
    <row r="9" spans="1:25" ht="15.75" x14ac:dyDescent="0.25">
      <c r="A9" s="71" t="s">
        <v>45</v>
      </c>
      <c r="B9" s="71"/>
      <c r="C9" s="71"/>
      <c r="D9" s="71"/>
      <c r="E9" s="71"/>
      <c r="F9" s="71"/>
      <c r="G9" s="71"/>
      <c r="H9" s="10"/>
      <c r="I9" s="65"/>
      <c r="P9" s="9"/>
    </row>
    <row r="10" spans="1:25" ht="16.5" thickBot="1" x14ac:dyDescent="0.3">
      <c r="A10" s="73" t="s">
        <v>46</v>
      </c>
      <c r="B10" s="73"/>
      <c r="C10" s="73"/>
      <c r="D10" s="73"/>
      <c r="E10" s="73"/>
      <c r="F10" s="14"/>
      <c r="G10" s="10"/>
      <c r="H10" s="10"/>
      <c r="I10" s="65"/>
      <c r="P10" s="9"/>
    </row>
    <row r="11" spans="1:25" ht="15.75" x14ac:dyDescent="0.25">
      <c r="A11" s="201" t="s">
        <v>47</v>
      </c>
      <c r="B11" s="237"/>
      <c r="C11" s="201" t="s">
        <v>48</v>
      </c>
      <c r="D11" s="237"/>
      <c r="E11" s="209" t="s">
        <v>49</v>
      </c>
      <c r="F11" s="240"/>
      <c r="G11" s="209" t="s">
        <v>50</v>
      </c>
      <c r="H11" s="240"/>
      <c r="I11" s="243" t="s">
        <v>51</v>
      </c>
      <c r="P11" s="9"/>
    </row>
    <row r="12" spans="1:25" ht="16.5" thickBot="1" x14ac:dyDescent="0.3">
      <c r="A12" s="238"/>
      <c r="B12" s="239"/>
      <c r="C12" s="238"/>
      <c r="D12" s="239"/>
      <c r="E12" s="241"/>
      <c r="F12" s="242"/>
      <c r="G12" s="241"/>
      <c r="H12" s="242"/>
      <c r="I12" s="244"/>
      <c r="P12" s="9"/>
    </row>
    <row r="13" spans="1:25" ht="16.5" thickBot="1" x14ac:dyDescent="0.3">
      <c r="A13" s="189">
        <v>1</v>
      </c>
      <c r="B13" s="190"/>
      <c r="C13" s="189">
        <v>2</v>
      </c>
      <c r="D13" s="190"/>
      <c r="E13" s="189">
        <v>3</v>
      </c>
      <c r="F13" s="190"/>
      <c r="G13" s="189">
        <v>4</v>
      </c>
      <c r="H13" s="190"/>
      <c r="I13" s="110">
        <v>5</v>
      </c>
      <c r="P13" s="9"/>
    </row>
    <row r="14" spans="1:25" ht="63.75" customHeight="1" thickBot="1" x14ac:dyDescent="0.25">
      <c r="A14" s="207" t="s">
        <v>52</v>
      </c>
      <c r="B14" s="245"/>
      <c r="C14" s="205" t="s">
        <v>53</v>
      </c>
      <c r="D14" s="245"/>
      <c r="E14" s="205" t="s">
        <v>54</v>
      </c>
      <c r="F14" s="246"/>
      <c r="G14" s="207" t="s">
        <v>55</v>
      </c>
      <c r="H14" s="246"/>
      <c r="I14" s="111">
        <v>2015</v>
      </c>
    </row>
    <row r="15" spans="1:25" ht="24" customHeight="1" thickBot="1" x14ac:dyDescent="0.25">
      <c r="A15" s="74" t="s">
        <v>56</v>
      </c>
      <c r="B15" s="74"/>
      <c r="C15" s="74"/>
      <c r="D15" s="74"/>
    </row>
    <row r="16" spans="1:25" ht="15" hidden="1" customHeight="1" x14ac:dyDescent="0.25">
      <c r="A16" s="233" t="s">
        <v>45</v>
      </c>
      <c r="B16" s="233"/>
      <c r="C16" s="233"/>
      <c r="D16" s="233"/>
      <c r="E16" s="233"/>
      <c r="F16" s="233"/>
      <c r="G16" s="233"/>
      <c r="H16" s="10"/>
      <c r="I16" s="65"/>
      <c r="J16" s="65"/>
      <c r="K16" s="11"/>
      <c r="L16" s="10"/>
      <c r="M16" s="11"/>
      <c r="N16" s="11"/>
      <c r="O16" s="10"/>
      <c r="P16" s="10"/>
      <c r="Q16" s="11"/>
      <c r="R16" s="11"/>
      <c r="S16" s="12"/>
      <c r="T16" s="12"/>
      <c r="U16" s="11"/>
      <c r="V16" s="172"/>
      <c r="W16" s="13"/>
      <c r="X16" s="13"/>
      <c r="Y16" s="13"/>
    </row>
    <row r="17" spans="1:25" ht="12" hidden="1" thickBot="1" x14ac:dyDescent="0.25">
      <c r="A17" s="195" t="s">
        <v>46</v>
      </c>
      <c r="B17" s="195"/>
      <c r="C17" s="195"/>
      <c r="D17" s="195"/>
      <c r="E17" s="195"/>
      <c r="F17" s="14"/>
      <c r="G17" s="10"/>
      <c r="H17" s="10"/>
      <c r="I17" s="65"/>
      <c r="J17" s="65"/>
      <c r="K17" s="11"/>
      <c r="L17" s="10"/>
      <c r="M17" s="11"/>
      <c r="N17" s="11"/>
      <c r="O17" s="10"/>
      <c r="P17" s="10"/>
      <c r="Q17" s="11"/>
      <c r="R17" s="11"/>
      <c r="S17" s="12"/>
      <c r="T17" s="12"/>
      <c r="U17" s="11"/>
      <c r="V17" s="172"/>
      <c r="W17" s="13"/>
      <c r="X17" s="13"/>
      <c r="Y17" s="13"/>
    </row>
    <row r="18" spans="1:25" ht="11.25" hidden="1" customHeight="1" x14ac:dyDescent="0.2">
      <c r="A18" s="201" t="s">
        <v>47</v>
      </c>
      <c r="B18" s="202"/>
      <c r="C18" s="201" t="s">
        <v>48</v>
      </c>
      <c r="D18" s="202"/>
      <c r="E18" s="209" t="s">
        <v>49</v>
      </c>
      <c r="F18" s="210"/>
      <c r="G18" s="209" t="s">
        <v>50</v>
      </c>
      <c r="H18" s="210"/>
      <c r="I18" s="224" t="s">
        <v>51</v>
      </c>
      <c r="J18" s="231"/>
      <c r="K18" s="231"/>
      <c r="L18" s="231"/>
      <c r="M18" s="230"/>
      <c r="N18" s="230"/>
      <c r="O18" s="230"/>
      <c r="P18" s="230"/>
      <c r="Q18" s="230"/>
      <c r="R18" s="230"/>
      <c r="S18" s="12"/>
      <c r="T18" s="12"/>
      <c r="U18" s="11"/>
      <c r="V18" s="172"/>
      <c r="W18" s="13"/>
      <c r="X18" s="13"/>
      <c r="Y18" s="13"/>
    </row>
    <row r="19" spans="1:25" s="4" customFormat="1" ht="25.5" hidden="1" customHeight="1" thickBot="1" x14ac:dyDescent="0.25">
      <c r="A19" s="203"/>
      <c r="B19" s="204"/>
      <c r="C19" s="203"/>
      <c r="D19" s="204"/>
      <c r="E19" s="211"/>
      <c r="F19" s="212"/>
      <c r="G19" s="211"/>
      <c r="H19" s="212"/>
      <c r="I19" s="225"/>
      <c r="J19" s="231"/>
      <c r="K19" s="231"/>
      <c r="L19" s="231"/>
      <c r="M19" s="230"/>
      <c r="N19" s="230"/>
      <c r="O19" s="230"/>
      <c r="P19" s="230"/>
      <c r="Q19" s="230"/>
      <c r="R19" s="230"/>
      <c r="S19" s="15"/>
      <c r="T19" s="15"/>
      <c r="U19" s="16"/>
      <c r="V19" s="173"/>
      <c r="W19" s="17"/>
      <c r="X19" s="17"/>
      <c r="Y19" s="17"/>
    </row>
    <row r="20" spans="1:25" s="5" customFormat="1" ht="13.5" hidden="1" customHeight="1" thickBot="1" x14ac:dyDescent="0.25">
      <c r="A20" s="189">
        <v>1</v>
      </c>
      <c r="B20" s="190"/>
      <c r="C20" s="189">
        <v>2</v>
      </c>
      <c r="D20" s="190"/>
      <c r="E20" s="189">
        <v>3</v>
      </c>
      <c r="F20" s="190"/>
      <c r="G20" s="189">
        <v>4</v>
      </c>
      <c r="H20" s="190"/>
      <c r="I20" s="66">
        <v>5</v>
      </c>
      <c r="J20" s="208"/>
      <c r="K20" s="208"/>
      <c r="L20" s="208"/>
      <c r="M20" s="230"/>
      <c r="N20" s="230"/>
      <c r="O20" s="230"/>
      <c r="P20" s="230"/>
      <c r="Q20" s="230"/>
      <c r="R20" s="230"/>
      <c r="S20" s="15"/>
      <c r="T20" s="15"/>
      <c r="U20" s="16"/>
      <c r="V20" s="173"/>
      <c r="W20" s="18"/>
      <c r="X20" s="18"/>
      <c r="Y20" s="18"/>
    </row>
    <row r="21" spans="1:25" s="4" customFormat="1" ht="98.25" hidden="1" customHeight="1" thickBot="1" x14ac:dyDescent="0.25">
      <c r="A21" s="207" t="s">
        <v>52</v>
      </c>
      <c r="B21" s="206"/>
      <c r="C21" s="205" t="s">
        <v>53</v>
      </c>
      <c r="D21" s="206"/>
      <c r="E21" s="205" t="s">
        <v>54</v>
      </c>
      <c r="F21" s="227"/>
      <c r="G21" s="207" t="s">
        <v>55</v>
      </c>
      <c r="H21" s="227"/>
      <c r="I21" s="67">
        <v>2014</v>
      </c>
      <c r="J21" s="226"/>
      <c r="K21" s="226"/>
      <c r="L21" s="226"/>
      <c r="M21" s="226"/>
      <c r="N21" s="226"/>
      <c r="O21" s="19"/>
      <c r="P21" s="20"/>
      <c r="Q21" s="16"/>
      <c r="R21" s="16"/>
      <c r="S21" s="15"/>
      <c r="T21" s="15"/>
      <c r="U21" s="16"/>
      <c r="V21" s="173"/>
      <c r="W21" s="17"/>
      <c r="X21" s="17"/>
      <c r="Y21" s="17"/>
    </row>
    <row r="22" spans="1:25" ht="12" hidden="1" thickBot="1" x14ac:dyDescent="0.25">
      <c r="A22" s="200" t="s">
        <v>56</v>
      </c>
      <c r="B22" s="200"/>
      <c r="C22" s="200"/>
      <c r="D22" s="200"/>
      <c r="E22" s="21"/>
      <c r="F22" s="22"/>
      <c r="G22" s="10"/>
      <c r="H22" s="10"/>
      <c r="I22" s="65"/>
      <c r="J22" s="65"/>
      <c r="K22" s="11"/>
      <c r="L22" s="10"/>
      <c r="M22" s="11"/>
      <c r="N22" s="11"/>
      <c r="O22" s="10"/>
      <c r="P22" s="10"/>
      <c r="Q22" s="11"/>
      <c r="R22" s="11"/>
      <c r="S22" s="12"/>
      <c r="T22" s="12"/>
      <c r="U22" s="11"/>
      <c r="V22" s="172"/>
      <c r="W22" s="13"/>
      <c r="X22" s="13"/>
      <c r="Y22" s="13"/>
    </row>
    <row r="23" spans="1:25" ht="11.25" customHeight="1" x14ac:dyDescent="0.2">
      <c r="A23" s="198" t="s">
        <v>57</v>
      </c>
      <c r="B23" s="191" t="s">
        <v>58</v>
      </c>
      <c r="C23" s="191" t="s">
        <v>59</v>
      </c>
      <c r="D23" s="191" t="s">
        <v>60</v>
      </c>
      <c r="E23" s="196" t="s">
        <v>61</v>
      </c>
      <c r="F23" s="196" t="s">
        <v>62</v>
      </c>
      <c r="G23" s="193" t="s">
        <v>63</v>
      </c>
      <c r="H23" s="193" t="s">
        <v>65</v>
      </c>
      <c r="I23" s="191" t="s">
        <v>66</v>
      </c>
      <c r="J23" s="191" t="s">
        <v>67</v>
      </c>
      <c r="K23" s="191" t="s">
        <v>68</v>
      </c>
      <c r="L23" s="193" t="s">
        <v>69</v>
      </c>
      <c r="M23" s="228" t="s">
        <v>70</v>
      </c>
      <c r="N23" s="228" t="s">
        <v>71</v>
      </c>
      <c r="O23" s="213" t="s">
        <v>72</v>
      </c>
      <c r="P23" s="219" t="s">
        <v>73</v>
      </c>
      <c r="Q23" s="219" t="s">
        <v>74</v>
      </c>
      <c r="R23" s="219" t="s">
        <v>75</v>
      </c>
      <c r="S23" s="191" t="s">
        <v>76</v>
      </c>
      <c r="T23" s="215" t="s">
        <v>77</v>
      </c>
      <c r="U23" s="217" t="s">
        <v>78</v>
      </c>
      <c r="V23" s="174"/>
      <c r="W23" s="13"/>
      <c r="X23" s="13"/>
      <c r="Y23" s="13"/>
    </row>
    <row r="24" spans="1:25" ht="132" customHeight="1" thickBot="1" x14ac:dyDescent="0.25">
      <c r="A24" s="199"/>
      <c r="B24" s="192"/>
      <c r="C24" s="192"/>
      <c r="D24" s="192"/>
      <c r="E24" s="197"/>
      <c r="F24" s="197"/>
      <c r="G24" s="194"/>
      <c r="H24" s="194"/>
      <c r="I24" s="192"/>
      <c r="J24" s="192"/>
      <c r="K24" s="192"/>
      <c r="L24" s="194"/>
      <c r="M24" s="229"/>
      <c r="N24" s="229"/>
      <c r="O24" s="214"/>
      <c r="P24" s="220"/>
      <c r="Q24" s="220"/>
      <c r="R24" s="220"/>
      <c r="S24" s="192"/>
      <c r="T24" s="216"/>
      <c r="U24" s="218"/>
      <c r="V24" s="174"/>
      <c r="W24" s="13"/>
      <c r="X24" s="13"/>
      <c r="Y24" s="13"/>
    </row>
    <row r="25" spans="1:25" s="7" customFormat="1" ht="12" thickBot="1" x14ac:dyDescent="0.25">
      <c r="A25" s="26">
        <v>1</v>
      </c>
      <c r="B25" s="27">
        <v>2</v>
      </c>
      <c r="C25" s="27">
        <v>3</v>
      </c>
      <c r="D25" s="27">
        <v>4</v>
      </c>
      <c r="E25" s="28">
        <v>5</v>
      </c>
      <c r="F25" s="28">
        <v>6</v>
      </c>
      <c r="G25" s="29">
        <v>7</v>
      </c>
      <c r="H25" s="29">
        <v>8</v>
      </c>
      <c r="I25" s="27">
        <v>9</v>
      </c>
      <c r="J25" s="27">
        <v>10</v>
      </c>
      <c r="K25" s="27">
        <v>11</v>
      </c>
      <c r="L25" s="27">
        <v>12</v>
      </c>
      <c r="M25" s="27">
        <v>13</v>
      </c>
      <c r="N25" s="27">
        <v>14</v>
      </c>
      <c r="O25" s="27">
        <v>15</v>
      </c>
      <c r="P25" s="27">
        <v>16</v>
      </c>
      <c r="Q25" s="27">
        <v>17</v>
      </c>
      <c r="R25" s="27">
        <v>18</v>
      </c>
      <c r="S25" s="27">
        <v>19</v>
      </c>
      <c r="T25" s="30" t="s">
        <v>64</v>
      </c>
      <c r="U25" s="163">
        <v>21</v>
      </c>
      <c r="V25" s="175"/>
      <c r="W25" s="23"/>
      <c r="X25" s="23"/>
      <c r="Y25" s="23"/>
    </row>
    <row r="26" spans="1:25" ht="247.5" x14ac:dyDescent="0.2">
      <c r="A26" s="41">
        <v>1</v>
      </c>
      <c r="B26" s="42" t="s">
        <v>79</v>
      </c>
      <c r="C26" s="43" t="s">
        <v>80</v>
      </c>
      <c r="D26" s="44" t="s">
        <v>81</v>
      </c>
      <c r="E26" s="45" t="s">
        <v>167</v>
      </c>
      <c r="F26" s="45" t="s">
        <v>82</v>
      </c>
      <c r="G26" s="45" t="s">
        <v>83</v>
      </c>
      <c r="H26" s="45" t="s">
        <v>83</v>
      </c>
      <c r="I26" s="57" t="s">
        <v>198</v>
      </c>
      <c r="J26" s="57" t="s">
        <v>199</v>
      </c>
      <c r="K26" s="35" t="s">
        <v>23</v>
      </c>
      <c r="L26" s="46" t="s">
        <v>85</v>
      </c>
      <c r="M26" s="69">
        <v>2</v>
      </c>
      <c r="N26" s="132">
        <v>7955.36</v>
      </c>
      <c r="O26" s="47">
        <v>79553.599999999991</v>
      </c>
      <c r="P26" s="47">
        <f>O26</f>
        <v>79553.599999999991</v>
      </c>
      <c r="Q26" s="47">
        <f t="shared" ref="Q26:R26" si="0">P26</f>
        <v>79553.599999999991</v>
      </c>
      <c r="R26" s="47">
        <f t="shared" si="0"/>
        <v>79553.599999999991</v>
      </c>
      <c r="S26" s="31" t="s">
        <v>488</v>
      </c>
      <c r="T26" s="48" t="s">
        <v>86</v>
      </c>
      <c r="U26" s="164">
        <v>0</v>
      </c>
      <c r="W26" s="13"/>
      <c r="X26" s="13"/>
      <c r="Y26" s="13"/>
    </row>
    <row r="27" spans="1:25" ht="258.75" x14ac:dyDescent="0.2">
      <c r="A27" s="49">
        <f t="shared" ref="A27:A43" si="1">A26+1</f>
        <v>2</v>
      </c>
      <c r="B27" s="31" t="s">
        <v>79</v>
      </c>
      <c r="C27" s="32" t="s">
        <v>80</v>
      </c>
      <c r="D27" s="33" t="s">
        <v>87</v>
      </c>
      <c r="E27" s="34" t="s">
        <v>167</v>
      </c>
      <c r="F27" s="34" t="s">
        <v>82</v>
      </c>
      <c r="G27" s="34" t="s">
        <v>88</v>
      </c>
      <c r="H27" s="34" t="s">
        <v>88</v>
      </c>
      <c r="I27" s="57" t="s">
        <v>196</v>
      </c>
      <c r="J27" s="57" t="s">
        <v>197</v>
      </c>
      <c r="K27" s="35" t="s">
        <v>23</v>
      </c>
      <c r="L27" s="50" t="s">
        <v>85</v>
      </c>
      <c r="M27" s="37">
        <v>10</v>
      </c>
      <c r="N27" s="132">
        <v>33294.639999999999</v>
      </c>
      <c r="O27" s="47">
        <v>66589.279999999999</v>
      </c>
      <c r="P27" s="47">
        <f t="shared" ref="P27:R27" si="2">O27</f>
        <v>66589.279999999999</v>
      </c>
      <c r="Q27" s="47">
        <f t="shared" si="2"/>
        <v>66589.279999999999</v>
      </c>
      <c r="R27" s="47">
        <f t="shared" si="2"/>
        <v>66589.279999999999</v>
      </c>
      <c r="S27" s="31" t="s">
        <v>488</v>
      </c>
      <c r="T27" s="40" t="s">
        <v>86</v>
      </c>
      <c r="U27" s="100">
        <v>0</v>
      </c>
      <c r="W27" s="13"/>
      <c r="X27" s="13"/>
      <c r="Y27" s="13"/>
    </row>
    <row r="28" spans="1:25" ht="202.5" x14ac:dyDescent="0.2">
      <c r="A28" s="49">
        <f t="shared" si="1"/>
        <v>3</v>
      </c>
      <c r="B28" s="31" t="s">
        <v>79</v>
      </c>
      <c r="C28" s="32" t="s">
        <v>80</v>
      </c>
      <c r="D28" s="33" t="s">
        <v>90</v>
      </c>
      <c r="E28" s="34" t="s">
        <v>168</v>
      </c>
      <c r="F28" s="34" t="s">
        <v>89</v>
      </c>
      <c r="G28" s="34" t="s">
        <v>204</v>
      </c>
      <c r="H28" s="34" t="s">
        <v>203</v>
      </c>
      <c r="I28" s="57" t="s">
        <v>205</v>
      </c>
      <c r="J28" s="57" t="s">
        <v>640</v>
      </c>
      <c r="K28" s="35" t="s">
        <v>23</v>
      </c>
      <c r="L28" s="50" t="s">
        <v>85</v>
      </c>
      <c r="M28" s="37">
        <v>5</v>
      </c>
      <c r="N28" s="132">
        <v>1954.46</v>
      </c>
      <c r="O28" s="47">
        <v>13681.220000000001</v>
      </c>
      <c r="P28" s="47">
        <f t="shared" ref="P28:R28" si="3">O28</f>
        <v>13681.220000000001</v>
      </c>
      <c r="Q28" s="47">
        <f t="shared" si="3"/>
        <v>13681.220000000001</v>
      </c>
      <c r="R28" s="47">
        <f t="shared" si="3"/>
        <v>13681.220000000001</v>
      </c>
      <c r="S28" s="31" t="s">
        <v>488</v>
      </c>
      <c r="T28" s="40" t="s">
        <v>86</v>
      </c>
      <c r="U28" s="100">
        <v>0</v>
      </c>
      <c r="W28" s="13"/>
      <c r="X28" s="13"/>
      <c r="Y28" s="13"/>
    </row>
    <row r="29" spans="1:25" ht="202.5" x14ac:dyDescent="0.2">
      <c r="A29" s="49">
        <f t="shared" si="1"/>
        <v>4</v>
      </c>
      <c r="B29" s="31" t="s">
        <v>79</v>
      </c>
      <c r="C29" s="32" t="s">
        <v>80</v>
      </c>
      <c r="D29" s="33" t="s">
        <v>91</v>
      </c>
      <c r="E29" s="34" t="s">
        <v>168</v>
      </c>
      <c r="F29" s="34" t="s">
        <v>89</v>
      </c>
      <c r="G29" s="34" t="s">
        <v>201</v>
      </c>
      <c r="H29" s="34" t="s">
        <v>202</v>
      </c>
      <c r="I29" s="121" t="s">
        <v>200</v>
      </c>
      <c r="J29" s="121" t="s">
        <v>641</v>
      </c>
      <c r="K29" s="35" t="s">
        <v>23</v>
      </c>
      <c r="L29" s="50" t="s">
        <v>85</v>
      </c>
      <c r="M29" s="69">
        <v>5</v>
      </c>
      <c r="N29" s="132">
        <v>17187.5</v>
      </c>
      <c r="O29" s="47">
        <v>120312.5</v>
      </c>
      <c r="P29" s="47">
        <f t="shared" ref="P29:R29" si="4">O29</f>
        <v>120312.5</v>
      </c>
      <c r="Q29" s="47">
        <f t="shared" si="4"/>
        <v>120312.5</v>
      </c>
      <c r="R29" s="47">
        <f t="shared" si="4"/>
        <v>120312.5</v>
      </c>
      <c r="S29" s="31" t="s">
        <v>488</v>
      </c>
      <c r="T29" s="40" t="s">
        <v>86</v>
      </c>
      <c r="U29" s="100">
        <v>0</v>
      </c>
      <c r="W29" s="13"/>
      <c r="X29" s="13"/>
      <c r="Y29" s="13"/>
    </row>
    <row r="30" spans="1:25" ht="236.25" x14ac:dyDescent="0.2">
      <c r="A30" s="49">
        <f t="shared" si="1"/>
        <v>5</v>
      </c>
      <c r="B30" s="31" t="s">
        <v>79</v>
      </c>
      <c r="C30" s="32" t="s">
        <v>80</v>
      </c>
      <c r="D30" s="33" t="s">
        <v>92</v>
      </c>
      <c r="E30" s="34" t="s">
        <v>93</v>
      </c>
      <c r="F30" s="34" t="s">
        <v>93</v>
      </c>
      <c r="G30" s="34" t="s">
        <v>43</v>
      </c>
      <c r="H30" s="34" t="s">
        <v>94</v>
      </c>
      <c r="I30" s="121" t="s">
        <v>207</v>
      </c>
      <c r="J30" s="124" t="s">
        <v>206</v>
      </c>
      <c r="K30" s="35" t="s">
        <v>23</v>
      </c>
      <c r="L30" s="50" t="s">
        <v>85</v>
      </c>
      <c r="M30" s="69">
        <v>10</v>
      </c>
      <c r="N30" s="132">
        <v>11000</v>
      </c>
      <c r="O30" s="47">
        <v>55000</v>
      </c>
      <c r="P30" s="47">
        <f t="shared" ref="P30:R30" si="5">O30</f>
        <v>55000</v>
      </c>
      <c r="Q30" s="47">
        <f t="shared" si="5"/>
        <v>55000</v>
      </c>
      <c r="R30" s="47">
        <f t="shared" si="5"/>
        <v>55000</v>
      </c>
      <c r="S30" s="31" t="s">
        <v>488</v>
      </c>
      <c r="T30" s="40" t="s">
        <v>86</v>
      </c>
      <c r="U30" s="100">
        <v>0</v>
      </c>
      <c r="W30" s="13"/>
      <c r="X30" s="13"/>
      <c r="Y30" s="13"/>
    </row>
    <row r="31" spans="1:25" ht="348.75" x14ac:dyDescent="0.2">
      <c r="A31" s="49">
        <f t="shared" si="1"/>
        <v>6</v>
      </c>
      <c r="B31" s="31" t="s">
        <v>79</v>
      </c>
      <c r="C31" s="32" t="s">
        <v>80</v>
      </c>
      <c r="D31" s="33" t="s">
        <v>95</v>
      </c>
      <c r="E31" s="34" t="s">
        <v>96</v>
      </c>
      <c r="F31" s="34" t="s">
        <v>96</v>
      </c>
      <c r="G31" s="34" t="s">
        <v>44</v>
      </c>
      <c r="H31" s="34" t="s">
        <v>97</v>
      </c>
      <c r="I31" s="121" t="s">
        <v>209</v>
      </c>
      <c r="J31" s="124" t="s">
        <v>208</v>
      </c>
      <c r="K31" s="35" t="s">
        <v>23</v>
      </c>
      <c r="L31" s="50" t="s">
        <v>85</v>
      </c>
      <c r="M31" s="69">
        <v>7</v>
      </c>
      <c r="N31" s="132">
        <v>28383.93</v>
      </c>
      <c r="O31" s="47">
        <v>141919.65</v>
      </c>
      <c r="P31" s="47">
        <f t="shared" ref="P31:R31" si="6">O31</f>
        <v>141919.65</v>
      </c>
      <c r="Q31" s="47">
        <f t="shared" si="6"/>
        <v>141919.65</v>
      </c>
      <c r="R31" s="47">
        <f t="shared" si="6"/>
        <v>141919.65</v>
      </c>
      <c r="S31" s="31" t="s">
        <v>488</v>
      </c>
      <c r="T31" s="40" t="s">
        <v>86</v>
      </c>
      <c r="U31" s="100">
        <v>0</v>
      </c>
      <c r="W31" s="13"/>
      <c r="X31" s="13"/>
      <c r="Y31" s="13"/>
    </row>
    <row r="32" spans="1:25" ht="90" x14ac:dyDescent="0.2">
      <c r="A32" s="49">
        <f t="shared" si="1"/>
        <v>7</v>
      </c>
      <c r="B32" s="31" t="s">
        <v>79</v>
      </c>
      <c r="C32" s="32" t="s">
        <v>80</v>
      </c>
      <c r="D32" s="33" t="s">
        <v>99</v>
      </c>
      <c r="E32" s="34" t="s">
        <v>169</v>
      </c>
      <c r="F32" s="34" t="s">
        <v>98</v>
      </c>
      <c r="G32" s="34" t="s">
        <v>212</v>
      </c>
      <c r="H32" s="34" t="s">
        <v>211</v>
      </c>
      <c r="I32" s="121" t="s">
        <v>213</v>
      </c>
      <c r="J32" s="57" t="s">
        <v>210</v>
      </c>
      <c r="K32" s="35" t="s">
        <v>23</v>
      </c>
      <c r="L32" s="50" t="s">
        <v>85</v>
      </c>
      <c r="M32" s="69">
        <v>10</v>
      </c>
      <c r="N32" s="132">
        <v>5401.79</v>
      </c>
      <c r="O32" s="47">
        <v>54017.9</v>
      </c>
      <c r="P32" s="47">
        <f t="shared" ref="P32:R32" si="7">O32</f>
        <v>54017.9</v>
      </c>
      <c r="Q32" s="47">
        <f t="shared" si="7"/>
        <v>54017.9</v>
      </c>
      <c r="R32" s="47">
        <f t="shared" si="7"/>
        <v>54017.9</v>
      </c>
      <c r="S32" s="31" t="s">
        <v>488</v>
      </c>
      <c r="T32" s="40" t="s">
        <v>86</v>
      </c>
      <c r="U32" s="100">
        <v>0</v>
      </c>
      <c r="W32" s="13"/>
      <c r="X32" s="13"/>
      <c r="Y32" s="13"/>
    </row>
    <row r="33" spans="1:25" ht="213.75" x14ac:dyDescent="0.2">
      <c r="A33" s="49">
        <f t="shared" si="1"/>
        <v>8</v>
      </c>
      <c r="B33" s="31" t="s">
        <v>79</v>
      </c>
      <c r="C33" s="32" t="s">
        <v>80</v>
      </c>
      <c r="D33" s="33" t="s">
        <v>100</v>
      </c>
      <c r="E33" s="34" t="s">
        <v>170</v>
      </c>
      <c r="F33" s="34" t="s">
        <v>101</v>
      </c>
      <c r="G33" s="34" t="s">
        <v>233</v>
      </c>
      <c r="H33" s="34" t="s">
        <v>102</v>
      </c>
      <c r="I33" s="121" t="s">
        <v>215</v>
      </c>
      <c r="J33" s="57" t="s">
        <v>214</v>
      </c>
      <c r="K33" s="35" t="s">
        <v>23</v>
      </c>
      <c r="L33" s="50" t="s">
        <v>85</v>
      </c>
      <c r="M33" s="69">
        <v>5</v>
      </c>
      <c r="N33" s="132">
        <v>3918.75</v>
      </c>
      <c r="O33" s="47">
        <v>19593.75</v>
      </c>
      <c r="P33" s="47">
        <f t="shared" ref="P33:R33" si="8">O33</f>
        <v>19593.75</v>
      </c>
      <c r="Q33" s="47">
        <f t="shared" si="8"/>
        <v>19593.75</v>
      </c>
      <c r="R33" s="47">
        <f t="shared" si="8"/>
        <v>19593.75</v>
      </c>
      <c r="S33" s="31" t="s">
        <v>488</v>
      </c>
      <c r="T33" s="40" t="s">
        <v>86</v>
      </c>
      <c r="U33" s="100">
        <v>0</v>
      </c>
      <c r="W33" s="13"/>
      <c r="X33" s="13"/>
      <c r="Y33" s="13"/>
    </row>
    <row r="34" spans="1:25" ht="213.75" x14ac:dyDescent="0.2">
      <c r="A34" s="49">
        <f t="shared" si="1"/>
        <v>9</v>
      </c>
      <c r="B34" s="31" t="s">
        <v>79</v>
      </c>
      <c r="C34" s="32" t="s">
        <v>80</v>
      </c>
      <c r="D34" s="33" t="s">
        <v>216</v>
      </c>
      <c r="E34" s="34" t="s">
        <v>219</v>
      </c>
      <c r="F34" s="34" t="s">
        <v>217</v>
      </c>
      <c r="G34" s="59" t="s">
        <v>220</v>
      </c>
      <c r="H34" s="59" t="s">
        <v>218</v>
      </c>
      <c r="I34" s="121" t="s">
        <v>222</v>
      </c>
      <c r="J34" s="124" t="s">
        <v>221</v>
      </c>
      <c r="K34" s="35" t="s">
        <v>23</v>
      </c>
      <c r="L34" s="50" t="s">
        <v>85</v>
      </c>
      <c r="M34" s="69">
        <v>7</v>
      </c>
      <c r="N34" s="132">
        <v>2848.21</v>
      </c>
      <c r="O34" s="47">
        <v>28482.1</v>
      </c>
      <c r="P34" s="47">
        <f t="shared" ref="P34:R34" si="9">O34</f>
        <v>28482.1</v>
      </c>
      <c r="Q34" s="47">
        <f t="shared" si="9"/>
        <v>28482.1</v>
      </c>
      <c r="R34" s="47">
        <f t="shared" si="9"/>
        <v>28482.1</v>
      </c>
      <c r="S34" s="31" t="s">
        <v>488</v>
      </c>
      <c r="T34" s="40" t="s">
        <v>86</v>
      </c>
      <c r="U34" s="100">
        <v>0</v>
      </c>
      <c r="W34" s="13"/>
      <c r="X34" s="13"/>
      <c r="Y34" s="13"/>
    </row>
    <row r="35" spans="1:25" ht="326.25" x14ac:dyDescent="0.2">
      <c r="A35" s="49">
        <f t="shared" si="1"/>
        <v>10</v>
      </c>
      <c r="B35" s="31" t="s">
        <v>79</v>
      </c>
      <c r="C35" s="32" t="s">
        <v>80</v>
      </c>
      <c r="D35" s="33" t="s">
        <v>103</v>
      </c>
      <c r="E35" s="34" t="s">
        <v>104</v>
      </c>
      <c r="F35" s="34" t="s">
        <v>104</v>
      </c>
      <c r="G35" s="34" t="s">
        <v>39</v>
      </c>
      <c r="H35" s="34" t="s">
        <v>105</v>
      </c>
      <c r="I35" s="121" t="s">
        <v>684</v>
      </c>
      <c r="J35" s="57" t="s">
        <v>685</v>
      </c>
      <c r="K35" s="35" t="s">
        <v>23</v>
      </c>
      <c r="L35" s="50" t="s">
        <v>85</v>
      </c>
      <c r="M35" s="69">
        <v>1</v>
      </c>
      <c r="N35" s="132">
        <v>58928.57</v>
      </c>
      <c r="O35" s="47">
        <v>58928.57</v>
      </c>
      <c r="P35" s="47">
        <f t="shared" ref="P35:R35" si="10">O35</f>
        <v>58928.57</v>
      </c>
      <c r="Q35" s="47">
        <f t="shared" si="10"/>
        <v>58928.57</v>
      </c>
      <c r="R35" s="47">
        <f t="shared" si="10"/>
        <v>58928.57</v>
      </c>
      <c r="S35" s="31" t="s">
        <v>488</v>
      </c>
      <c r="T35" s="40" t="s">
        <v>86</v>
      </c>
      <c r="U35" s="100">
        <v>0</v>
      </c>
      <c r="W35" s="13"/>
      <c r="X35" s="13"/>
      <c r="Y35" s="13"/>
    </row>
    <row r="36" spans="1:25" ht="326.25" x14ac:dyDescent="0.2">
      <c r="A36" s="49">
        <f t="shared" si="1"/>
        <v>11</v>
      </c>
      <c r="B36" s="31" t="s">
        <v>79</v>
      </c>
      <c r="C36" s="32" t="s">
        <v>80</v>
      </c>
      <c r="D36" s="33" t="s">
        <v>106</v>
      </c>
      <c r="E36" s="34" t="s">
        <v>104</v>
      </c>
      <c r="F36" s="34" t="s">
        <v>104</v>
      </c>
      <c r="G36" s="34" t="s">
        <v>40</v>
      </c>
      <c r="H36" s="34" t="s">
        <v>107</v>
      </c>
      <c r="I36" s="121" t="s">
        <v>687</v>
      </c>
      <c r="J36" s="57" t="s">
        <v>686</v>
      </c>
      <c r="K36" s="35" t="s">
        <v>23</v>
      </c>
      <c r="L36" s="50" t="s">
        <v>85</v>
      </c>
      <c r="M36" s="69">
        <v>1</v>
      </c>
      <c r="N36" s="132">
        <v>79464.289999999994</v>
      </c>
      <c r="O36" s="47">
        <v>79464.289999999994</v>
      </c>
      <c r="P36" s="47">
        <f t="shared" ref="P36:R36" si="11">O36</f>
        <v>79464.289999999994</v>
      </c>
      <c r="Q36" s="47">
        <f t="shared" si="11"/>
        <v>79464.289999999994</v>
      </c>
      <c r="R36" s="47">
        <f t="shared" si="11"/>
        <v>79464.289999999994</v>
      </c>
      <c r="S36" s="31" t="s">
        <v>488</v>
      </c>
      <c r="T36" s="40" t="s">
        <v>86</v>
      </c>
      <c r="U36" s="100">
        <v>0</v>
      </c>
      <c r="W36" s="13"/>
      <c r="X36" s="13"/>
      <c r="Y36" s="13"/>
    </row>
    <row r="37" spans="1:25" ht="326.25" x14ac:dyDescent="0.2">
      <c r="A37" s="49">
        <f t="shared" si="1"/>
        <v>12</v>
      </c>
      <c r="B37" s="31" t="s">
        <v>79</v>
      </c>
      <c r="C37" s="32" t="s">
        <v>80</v>
      </c>
      <c r="D37" s="33" t="s">
        <v>108</v>
      </c>
      <c r="E37" s="34" t="s">
        <v>104</v>
      </c>
      <c r="F37" s="34" t="s">
        <v>104</v>
      </c>
      <c r="G37" s="34" t="s">
        <v>41</v>
      </c>
      <c r="H37" s="34" t="s">
        <v>109</v>
      </c>
      <c r="I37" s="121" t="s">
        <v>691</v>
      </c>
      <c r="J37" s="57" t="s">
        <v>690</v>
      </c>
      <c r="K37" s="35" t="s">
        <v>23</v>
      </c>
      <c r="L37" s="50" t="s">
        <v>85</v>
      </c>
      <c r="M37" s="37">
        <v>1</v>
      </c>
      <c r="N37" s="132">
        <v>83928.57</v>
      </c>
      <c r="O37" s="47">
        <v>83928.57</v>
      </c>
      <c r="P37" s="47">
        <f t="shared" ref="P37:R37" si="12">O37</f>
        <v>83928.57</v>
      </c>
      <c r="Q37" s="47">
        <f t="shared" si="12"/>
        <v>83928.57</v>
      </c>
      <c r="R37" s="47">
        <f t="shared" si="12"/>
        <v>83928.57</v>
      </c>
      <c r="S37" s="31" t="s">
        <v>488</v>
      </c>
      <c r="T37" s="40" t="s">
        <v>86</v>
      </c>
      <c r="U37" s="100">
        <v>0</v>
      </c>
      <c r="W37" s="13"/>
      <c r="X37" s="13"/>
      <c r="Y37" s="13"/>
    </row>
    <row r="38" spans="1:25" ht="326.25" x14ac:dyDescent="0.2">
      <c r="A38" s="49">
        <f t="shared" si="1"/>
        <v>13</v>
      </c>
      <c r="B38" s="31" t="s">
        <v>79</v>
      </c>
      <c r="C38" s="32" t="s">
        <v>80</v>
      </c>
      <c r="D38" s="33" t="s">
        <v>110</v>
      </c>
      <c r="E38" s="34" t="s">
        <v>104</v>
      </c>
      <c r="F38" s="34" t="s">
        <v>104</v>
      </c>
      <c r="G38" s="34" t="s">
        <v>42</v>
      </c>
      <c r="H38" s="34" t="s">
        <v>111</v>
      </c>
      <c r="I38" s="121" t="s">
        <v>689</v>
      </c>
      <c r="J38" s="124" t="s">
        <v>688</v>
      </c>
      <c r="K38" s="35" t="s">
        <v>23</v>
      </c>
      <c r="L38" s="50" t="s">
        <v>85</v>
      </c>
      <c r="M38" s="37">
        <v>1</v>
      </c>
      <c r="N38" s="132">
        <v>79464.289999999994</v>
      </c>
      <c r="O38" s="47">
        <v>79464.289999999994</v>
      </c>
      <c r="P38" s="47">
        <f t="shared" ref="P38:R38" si="13">O38</f>
        <v>79464.289999999994</v>
      </c>
      <c r="Q38" s="47">
        <f t="shared" si="13"/>
        <v>79464.289999999994</v>
      </c>
      <c r="R38" s="47">
        <f t="shared" si="13"/>
        <v>79464.289999999994</v>
      </c>
      <c r="S38" s="31" t="s">
        <v>488</v>
      </c>
      <c r="T38" s="40" t="s">
        <v>86</v>
      </c>
      <c r="U38" s="100">
        <v>0</v>
      </c>
      <c r="W38" s="13"/>
      <c r="X38" s="13"/>
      <c r="Y38" s="13"/>
    </row>
    <row r="39" spans="1:25" ht="326.25" x14ac:dyDescent="0.2">
      <c r="A39" s="49">
        <f t="shared" si="1"/>
        <v>14</v>
      </c>
      <c r="B39" s="31" t="s">
        <v>79</v>
      </c>
      <c r="C39" s="32" t="s">
        <v>80</v>
      </c>
      <c r="D39" s="33" t="s">
        <v>103</v>
      </c>
      <c r="E39" s="34" t="s">
        <v>104</v>
      </c>
      <c r="F39" s="34" t="s">
        <v>104</v>
      </c>
      <c r="G39" s="34" t="s">
        <v>39</v>
      </c>
      <c r="H39" s="34" t="s">
        <v>105</v>
      </c>
      <c r="I39" s="121" t="s">
        <v>224</v>
      </c>
      <c r="J39" s="57" t="s">
        <v>223</v>
      </c>
      <c r="K39" s="35" t="s">
        <v>23</v>
      </c>
      <c r="L39" s="50" t="s">
        <v>85</v>
      </c>
      <c r="M39" s="69">
        <v>40</v>
      </c>
      <c r="N39" s="132">
        <v>4196.43</v>
      </c>
      <c r="O39" s="47">
        <v>167857.2</v>
      </c>
      <c r="P39" s="47">
        <f t="shared" ref="P39:R39" si="14">O39</f>
        <v>167857.2</v>
      </c>
      <c r="Q39" s="47">
        <f t="shared" si="14"/>
        <v>167857.2</v>
      </c>
      <c r="R39" s="47">
        <f t="shared" si="14"/>
        <v>167857.2</v>
      </c>
      <c r="S39" s="31" t="s">
        <v>488</v>
      </c>
      <c r="T39" s="40" t="s">
        <v>86</v>
      </c>
      <c r="U39" s="100">
        <v>0</v>
      </c>
      <c r="W39" s="13"/>
      <c r="X39" s="13"/>
      <c r="Y39" s="13"/>
    </row>
    <row r="40" spans="1:25" ht="326.25" x14ac:dyDescent="0.2">
      <c r="A40" s="49">
        <f t="shared" si="1"/>
        <v>15</v>
      </c>
      <c r="B40" s="31" t="s">
        <v>79</v>
      </c>
      <c r="C40" s="32" t="s">
        <v>80</v>
      </c>
      <c r="D40" s="60" t="s">
        <v>103</v>
      </c>
      <c r="E40" s="34" t="s">
        <v>104</v>
      </c>
      <c r="F40" s="34" t="s">
        <v>104</v>
      </c>
      <c r="G40" s="34" t="s">
        <v>39</v>
      </c>
      <c r="H40" s="34" t="s">
        <v>105</v>
      </c>
      <c r="I40" s="121" t="s">
        <v>226</v>
      </c>
      <c r="J40" s="57" t="s">
        <v>225</v>
      </c>
      <c r="K40" s="35" t="s">
        <v>23</v>
      </c>
      <c r="L40" s="50" t="s">
        <v>85</v>
      </c>
      <c r="M40" s="69">
        <v>30</v>
      </c>
      <c r="N40" s="132">
        <v>5089.29</v>
      </c>
      <c r="O40" s="47">
        <v>152678.70000000001</v>
      </c>
      <c r="P40" s="47">
        <f t="shared" ref="P40:R40" si="15">O40</f>
        <v>152678.70000000001</v>
      </c>
      <c r="Q40" s="47">
        <f t="shared" si="15"/>
        <v>152678.70000000001</v>
      </c>
      <c r="R40" s="47">
        <f t="shared" si="15"/>
        <v>152678.70000000001</v>
      </c>
      <c r="S40" s="31" t="s">
        <v>488</v>
      </c>
      <c r="T40" s="40" t="s">
        <v>86</v>
      </c>
      <c r="U40" s="100">
        <v>0</v>
      </c>
      <c r="W40" s="13"/>
      <c r="X40" s="13"/>
      <c r="Y40" s="13"/>
    </row>
    <row r="41" spans="1:25" ht="315" x14ac:dyDescent="0.2">
      <c r="A41" s="49">
        <f t="shared" si="1"/>
        <v>16</v>
      </c>
      <c r="B41" s="31" t="s">
        <v>79</v>
      </c>
      <c r="C41" s="32" t="s">
        <v>80</v>
      </c>
      <c r="D41" s="70" t="s">
        <v>103</v>
      </c>
      <c r="E41" s="34" t="s">
        <v>104</v>
      </c>
      <c r="F41" s="34" t="s">
        <v>104</v>
      </c>
      <c r="G41" s="34" t="s">
        <v>39</v>
      </c>
      <c r="H41" s="34" t="s">
        <v>105</v>
      </c>
      <c r="I41" s="121" t="s">
        <v>228</v>
      </c>
      <c r="J41" s="57" t="s">
        <v>227</v>
      </c>
      <c r="K41" s="35" t="s">
        <v>23</v>
      </c>
      <c r="L41" s="50" t="s">
        <v>85</v>
      </c>
      <c r="M41" s="69">
        <v>3</v>
      </c>
      <c r="N41" s="132">
        <v>4732.1400000000003</v>
      </c>
      <c r="O41" s="47">
        <v>23660.7</v>
      </c>
      <c r="P41" s="47">
        <f t="shared" ref="P41:R41" si="16">O41</f>
        <v>23660.7</v>
      </c>
      <c r="Q41" s="47">
        <f t="shared" si="16"/>
        <v>23660.7</v>
      </c>
      <c r="R41" s="47">
        <f t="shared" si="16"/>
        <v>23660.7</v>
      </c>
      <c r="S41" s="31" t="s">
        <v>488</v>
      </c>
      <c r="T41" s="40" t="s">
        <v>86</v>
      </c>
      <c r="U41" s="100">
        <v>0</v>
      </c>
      <c r="W41" s="13"/>
      <c r="X41" s="13"/>
      <c r="Y41" s="13"/>
    </row>
    <row r="42" spans="1:25" ht="315" x14ac:dyDescent="0.2">
      <c r="A42" s="49">
        <f t="shared" si="1"/>
        <v>17</v>
      </c>
      <c r="B42" s="31" t="s">
        <v>79</v>
      </c>
      <c r="C42" s="32" t="s">
        <v>80</v>
      </c>
      <c r="D42" s="60" t="s">
        <v>103</v>
      </c>
      <c r="E42" s="34" t="s">
        <v>104</v>
      </c>
      <c r="F42" s="34" t="s">
        <v>104</v>
      </c>
      <c r="G42" s="34" t="s">
        <v>39</v>
      </c>
      <c r="H42" s="34" t="s">
        <v>105</v>
      </c>
      <c r="I42" s="121" t="s">
        <v>229</v>
      </c>
      <c r="J42" s="57" t="s">
        <v>230</v>
      </c>
      <c r="K42" s="35" t="s">
        <v>23</v>
      </c>
      <c r="L42" s="50" t="s">
        <v>85</v>
      </c>
      <c r="M42" s="69">
        <v>5</v>
      </c>
      <c r="N42" s="132">
        <v>6696.43</v>
      </c>
      <c r="O42" s="47">
        <v>20089.29</v>
      </c>
      <c r="P42" s="47">
        <f t="shared" ref="P42:R42" si="17">O42</f>
        <v>20089.29</v>
      </c>
      <c r="Q42" s="47">
        <f t="shared" si="17"/>
        <v>20089.29</v>
      </c>
      <c r="R42" s="47">
        <f t="shared" si="17"/>
        <v>20089.29</v>
      </c>
      <c r="S42" s="31" t="s">
        <v>488</v>
      </c>
      <c r="T42" s="40" t="s">
        <v>86</v>
      </c>
      <c r="U42" s="100">
        <v>0</v>
      </c>
      <c r="W42" s="13"/>
      <c r="X42" s="13"/>
      <c r="Y42" s="13"/>
    </row>
    <row r="43" spans="1:25" ht="321.75" customHeight="1" x14ac:dyDescent="0.2">
      <c r="A43" s="49">
        <f t="shared" si="1"/>
        <v>18</v>
      </c>
      <c r="B43" s="31" t="s">
        <v>79</v>
      </c>
      <c r="C43" s="32" t="s">
        <v>80</v>
      </c>
      <c r="D43" s="33" t="s">
        <v>103</v>
      </c>
      <c r="E43" s="34" t="s">
        <v>104</v>
      </c>
      <c r="F43" s="34" t="s">
        <v>104</v>
      </c>
      <c r="G43" s="34" t="s">
        <v>39</v>
      </c>
      <c r="H43" s="34" t="s">
        <v>105</v>
      </c>
      <c r="I43" s="121" t="s">
        <v>231</v>
      </c>
      <c r="J43" s="57" t="s">
        <v>232</v>
      </c>
      <c r="K43" s="35" t="s">
        <v>23</v>
      </c>
      <c r="L43" s="50" t="s">
        <v>85</v>
      </c>
      <c r="M43" s="69">
        <v>3</v>
      </c>
      <c r="N43" s="132">
        <v>5535.71</v>
      </c>
      <c r="O43" s="47">
        <v>16607.13</v>
      </c>
      <c r="P43" s="47">
        <f t="shared" ref="P43:R43" si="18">O43</f>
        <v>16607.13</v>
      </c>
      <c r="Q43" s="47">
        <f t="shared" si="18"/>
        <v>16607.13</v>
      </c>
      <c r="R43" s="47">
        <f t="shared" si="18"/>
        <v>16607.13</v>
      </c>
      <c r="S43" s="31" t="s">
        <v>488</v>
      </c>
      <c r="T43" s="40" t="s">
        <v>86</v>
      </c>
      <c r="U43" s="100">
        <v>0</v>
      </c>
      <c r="W43" s="13"/>
      <c r="X43" s="13"/>
      <c r="Y43" s="13"/>
    </row>
    <row r="44" spans="1:25" x14ac:dyDescent="0.2">
      <c r="A44" s="52" t="s">
        <v>161</v>
      </c>
      <c r="B44" s="53"/>
      <c r="C44" s="32"/>
      <c r="D44" s="33"/>
      <c r="E44" s="34"/>
      <c r="F44" s="34"/>
      <c r="G44" s="34"/>
      <c r="H44" s="34"/>
      <c r="I44" s="125"/>
      <c r="J44" s="125"/>
      <c r="K44" s="32"/>
      <c r="L44" s="50"/>
      <c r="M44" s="54">
        <f t="shared" ref="M44:R44" si="19">SUM(M26:M43)</f>
        <v>146</v>
      </c>
      <c r="N44" s="135">
        <f t="shared" si="19"/>
        <v>439980.36</v>
      </c>
      <c r="O44" s="55">
        <f t="shared" si="19"/>
        <v>1261828.7399999998</v>
      </c>
      <c r="P44" s="102">
        <f t="shared" si="19"/>
        <v>1261828.7399999998</v>
      </c>
      <c r="Q44" s="102">
        <f t="shared" si="19"/>
        <v>1261828.7399999998</v>
      </c>
      <c r="R44" s="102">
        <f t="shared" si="19"/>
        <v>1261828.7399999998</v>
      </c>
      <c r="S44" s="31"/>
      <c r="T44" s="40"/>
      <c r="U44" s="100"/>
      <c r="V44" s="174"/>
      <c r="W44" s="13"/>
      <c r="X44" s="13"/>
      <c r="Y44" s="13"/>
    </row>
    <row r="45" spans="1:25" ht="112.5" x14ac:dyDescent="0.2">
      <c r="A45" s="49">
        <v>19</v>
      </c>
      <c r="B45" s="31" t="s">
        <v>79</v>
      </c>
      <c r="C45" s="32" t="s">
        <v>80</v>
      </c>
      <c r="D45" s="33" t="s">
        <v>265</v>
      </c>
      <c r="E45" s="59" t="s">
        <v>266</v>
      </c>
      <c r="F45" s="59" t="s">
        <v>266</v>
      </c>
      <c r="G45" s="59" t="s">
        <v>273</v>
      </c>
      <c r="H45" s="59" t="s">
        <v>267</v>
      </c>
      <c r="I45" s="126" t="s">
        <v>383</v>
      </c>
      <c r="J45" s="57" t="s">
        <v>264</v>
      </c>
      <c r="K45" s="35" t="s">
        <v>23</v>
      </c>
      <c r="L45" s="50" t="s">
        <v>85</v>
      </c>
      <c r="M45" s="37">
        <v>20</v>
      </c>
      <c r="N45" s="39">
        <v>6865.18</v>
      </c>
      <c r="O45" s="39">
        <v>137303.6</v>
      </c>
      <c r="P45" s="47">
        <f t="shared" ref="P45:R45" si="20">O45</f>
        <v>137303.6</v>
      </c>
      <c r="Q45" s="47">
        <f t="shared" si="20"/>
        <v>137303.6</v>
      </c>
      <c r="R45" s="47">
        <f t="shared" si="20"/>
        <v>137303.6</v>
      </c>
      <c r="S45" s="31" t="s">
        <v>488</v>
      </c>
      <c r="T45" s="40" t="s">
        <v>86</v>
      </c>
      <c r="U45" s="100">
        <v>0</v>
      </c>
      <c r="V45" s="174"/>
      <c r="W45" s="13"/>
      <c r="X45" s="13"/>
      <c r="Y45" s="13"/>
    </row>
    <row r="46" spans="1:25" ht="112.5" x14ac:dyDescent="0.2">
      <c r="A46" s="49">
        <f t="shared" ref="A46:A67" si="21">A45+1</f>
        <v>20</v>
      </c>
      <c r="B46" s="31" t="s">
        <v>79</v>
      </c>
      <c r="C46" s="32" t="s">
        <v>80</v>
      </c>
      <c r="D46" s="61" t="s">
        <v>234</v>
      </c>
      <c r="E46" s="34" t="s">
        <v>241</v>
      </c>
      <c r="F46" s="34" t="s">
        <v>235</v>
      </c>
      <c r="G46" s="34" t="s">
        <v>242</v>
      </c>
      <c r="H46" s="34" t="s">
        <v>236</v>
      </c>
      <c r="I46" s="126" t="s">
        <v>238</v>
      </c>
      <c r="J46" s="57" t="s">
        <v>377</v>
      </c>
      <c r="K46" s="35" t="s">
        <v>23</v>
      </c>
      <c r="L46" s="50" t="s">
        <v>85</v>
      </c>
      <c r="M46" s="37">
        <v>10</v>
      </c>
      <c r="N46" s="39">
        <v>785.71</v>
      </c>
      <c r="O46" s="39">
        <v>7857.1</v>
      </c>
      <c r="P46" s="47">
        <f t="shared" ref="P46:R46" si="22">O46</f>
        <v>7857.1</v>
      </c>
      <c r="Q46" s="47">
        <f t="shared" si="22"/>
        <v>7857.1</v>
      </c>
      <c r="R46" s="47">
        <f t="shared" si="22"/>
        <v>7857.1</v>
      </c>
      <c r="S46" s="31" t="s">
        <v>488</v>
      </c>
      <c r="T46" s="40" t="s">
        <v>86</v>
      </c>
      <c r="U46" s="100">
        <v>0</v>
      </c>
      <c r="V46" s="174"/>
      <c r="W46" s="13"/>
      <c r="X46" s="13"/>
      <c r="Y46" s="13"/>
    </row>
    <row r="47" spans="1:25" ht="157.5" x14ac:dyDescent="0.2">
      <c r="A47" s="49">
        <f t="shared" si="21"/>
        <v>21</v>
      </c>
      <c r="B47" s="31" t="s">
        <v>79</v>
      </c>
      <c r="C47" s="32" t="s">
        <v>80</v>
      </c>
      <c r="D47" s="61" t="s">
        <v>239</v>
      </c>
      <c r="E47" s="34" t="s">
        <v>237</v>
      </c>
      <c r="F47" s="59" t="s">
        <v>235</v>
      </c>
      <c r="G47" s="34" t="s">
        <v>243</v>
      </c>
      <c r="H47" s="59" t="s">
        <v>240</v>
      </c>
      <c r="I47" s="126" t="s">
        <v>642</v>
      </c>
      <c r="J47" s="57" t="s">
        <v>378</v>
      </c>
      <c r="K47" s="35" t="s">
        <v>23</v>
      </c>
      <c r="L47" s="50" t="s">
        <v>85</v>
      </c>
      <c r="M47" s="37">
        <v>10</v>
      </c>
      <c r="N47" s="39">
        <v>1561.61</v>
      </c>
      <c r="O47" s="39">
        <v>15616.099999999999</v>
      </c>
      <c r="P47" s="47">
        <f t="shared" ref="P47:R47" si="23">O47</f>
        <v>15616.099999999999</v>
      </c>
      <c r="Q47" s="47">
        <f t="shared" si="23"/>
        <v>15616.099999999999</v>
      </c>
      <c r="R47" s="47">
        <f t="shared" si="23"/>
        <v>15616.099999999999</v>
      </c>
      <c r="S47" s="31" t="s">
        <v>488</v>
      </c>
      <c r="T47" s="40" t="s">
        <v>86</v>
      </c>
      <c r="U47" s="100">
        <v>0</v>
      </c>
      <c r="V47" s="174"/>
      <c r="W47" s="13"/>
      <c r="X47" s="13"/>
      <c r="Y47" s="13"/>
    </row>
    <row r="48" spans="1:25" ht="135" x14ac:dyDescent="0.2">
      <c r="A48" s="49">
        <f t="shared" si="21"/>
        <v>22</v>
      </c>
      <c r="B48" s="31" t="s">
        <v>79</v>
      </c>
      <c r="C48" s="32" t="s">
        <v>80</v>
      </c>
      <c r="D48" s="61" t="s">
        <v>292</v>
      </c>
      <c r="E48" s="59" t="s">
        <v>297</v>
      </c>
      <c r="F48" s="59" t="s">
        <v>293</v>
      </c>
      <c r="G48" s="59" t="s">
        <v>296</v>
      </c>
      <c r="H48" s="59" t="s">
        <v>294</v>
      </c>
      <c r="I48" s="126" t="s">
        <v>291</v>
      </c>
      <c r="J48" s="57" t="s">
        <v>384</v>
      </c>
      <c r="K48" s="35" t="s">
        <v>23</v>
      </c>
      <c r="L48" s="50" t="s">
        <v>85</v>
      </c>
      <c r="M48" s="37">
        <v>10</v>
      </c>
      <c r="N48" s="39">
        <v>1463.39</v>
      </c>
      <c r="O48" s="39">
        <v>14633.900000000001</v>
      </c>
      <c r="P48" s="47">
        <f t="shared" ref="P48:R48" si="24">O48</f>
        <v>14633.900000000001</v>
      </c>
      <c r="Q48" s="47">
        <f t="shared" si="24"/>
        <v>14633.900000000001</v>
      </c>
      <c r="R48" s="47">
        <f t="shared" si="24"/>
        <v>14633.900000000001</v>
      </c>
      <c r="S48" s="31" t="s">
        <v>488</v>
      </c>
      <c r="T48" s="40" t="s">
        <v>86</v>
      </c>
      <c r="U48" s="100">
        <v>0</v>
      </c>
      <c r="V48" s="174"/>
      <c r="W48" s="13"/>
      <c r="X48" s="13"/>
      <c r="Y48" s="13"/>
    </row>
    <row r="49" spans="1:25" ht="135" x14ac:dyDescent="0.2">
      <c r="A49" s="49">
        <f t="shared" si="21"/>
        <v>23</v>
      </c>
      <c r="B49" s="31" t="s">
        <v>79</v>
      </c>
      <c r="C49" s="32" t="s">
        <v>80</v>
      </c>
      <c r="D49" s="61" t="s">
        <v>292</v>
      </c>
      <c r="E49" s="59" t="s">
        <v>297</v>
      </c>
      <c r="F49" s="59" t="s">
        <v>293</v>
      </c>
      <c r="G49" s="59" t="s">
        <v>296</v>
      </c>
      <c r="H49" s="59" t="s">
        <v>294</v>
      </c>
      <c r="I49" s="126" t="s">
        <v>295</v>
      </c>
      <c r="J49" s="57" t="s">
        <v>385</v>
      </c>
      <c r="K49" s="35" t="s">
        <v>23</v>
      </c>
      <c r="L49" s="50" t="s">
        <v>85</v>
      </c>
      <c r="M49" s="37">
        <v>10</v>
      </c>
      <c r="N49" s="39">
        <v>1561.61</v>
      </c>
      <c r="O49" s="39">
        <v>15616.099999999999</v>
      </c>
      <c r="P49" s="47">
        <f t="shared" ref="P49:R49" si="25">O49</f>
        <v>15616.099999999999</v>
      </c>
      <c r="Q49" s="47">
        <f t="shared" si="25"/>
        <v>15616.099999999999</v>
      </c>
      <c r="R49" s="47">
        <f t="shared" si="25"/>
        <v>15616.099999999999</v>
      </c>
      <c r="S49" s="31" t="s">
        <v>488</v>
      </c>
      <c r="T49" s="40" t="s">
        <v>86</v>
      </c>
      <c r="U49" s="100">
        <v>0</v>
      </c>
      <c r="V49" s="174"/>
      <c r="W49" s="13"/>
      <c r="X49" s="13"/>
      <c r="Y49" s="13"/>
    </row>
    <row r="50" spans="1:25" ht="135" x14ac:dyDescent="0.2">
      <c r="A50" s="49">
        <f t="shared" si="21"/>
        <v>24</v>
      </c>
      <c r="B50" s="31" t="s">
        <v>79</v>
      </c>
      <c r="C50" s="32" t="s">
        <v>80</v>
      </c>
      <c r="D50" s="61" t="s">
        <v>251</v>
      </c>
      <c r="E50" s="34" t="s">
        <v>245</v>
      </c>
      <c r="F50" s="59" t="s">
        <v>244</v>
      </c>
      <c r="G50" s="34" t="s">
        <v>253</v>
      </c>
      <c r="H50" s="59" t="s">
        <v>252</v>
      </c>
      <c r="I50" s="126" t="s">
        <v>643</v>
      </c>
      <c r="J50" s="57" t="s">
        <v>250</v>
      </c>
      <c r="K50" s="35" t="s">
        <v>23</v>
      </c>
      <c r="L50" s="50" t="s">
        <v>85</v>
      </c>
      <c r="M50" s="37">
        <v>10</v>
      </c>
      <c r="N50" s="39">
        <v>1365.18</v>
      </c>
      <c r="O50" s="39">
        <v>13651.800000000001</v>
      </c>
      <c r="P50" s="47">
        <f t="shared" ref="P50:R50" si="26">O50</f>
        <v>13651.800000000001</v>
      </c>
      <c r="Q50" s="47">
        <f t="shared" si="26"/>
        <v>13651.800000000001</v>
      </c>
      <c r="R50" s="47">
        <f t="shared" si="26"/>
        <v>13651.800000000001</v>
      </c>
      <c r="S50" s="31" t="s">
        <v>488</v>
      </c>
      <c r="T50" s="40" t="s">
        <v>86</v>
      </c>
      <c r="U50" s="100">
        <v>0</v>
      </c>
      <c r="V50" s="174"/>
      <c r="W50" s="13"/>
      <c r="X50" s="13"/>
      <c r="Y50" s="13"/>
    </row>
    <row r="51" spans="1:25" ht="123.75" x14ac:dyDescent="0.2">
      <c r="A51" s="49">
        <f t="shared" si="21"/>
        <v>25</v>
      </c>
      <c r="B51" s="31" t="s">
        <v>79</v>
      </c>
      <c r="C51" s="32" t="s">
        <v>80</v>
      </c>
      <c r="D51" s="60" t="s">
        <v>255</v>
      </c>
      <c r="E51" s="34" t="s">
        <v>245</v>
      </c>
      <c r="F51" s="59" t="s">
        <v>244</v>
      </c>
      <c r="G51" s="34" t="s">
        <v>257</v>
      </c>
      <c r="H51" s="59" t="s">
        <v>258</v>
      </c>
      <c r="I51" s="126" t="s">
        <v>379</v>
      </c>
      <c r="J51" s="57" t="s">
        <v>254</v>
      </c>
      <c r="K51" s="35" t="s">
        <v>23</v>
      </c>
      <c r="L51" s="50" t="s">
        <v>85</v>
      </c>
      <c r="M51" s="37">
        <v>10</v>
      </c>
      <c r="N51" s="39">
        <v>3231.25</v>
      </c>
      <c r="O51" s="39">
        <v>32312.5</v>
      </c>
      <c r="P51" s="47">
        <f t="shared" ref="P51:R51" si="27">O51</f>
        <v>32312.5</v>
      </c>
      <c r="Q51" s="47">
        <f t="shared" si="27"/>
        <v>32312.5</v>
      </c>
      <c r="R51" s="47">
        <f t="shared" si="27"/>
        <v>32312.5</v>
      </c>
      <c r="S51" s="31" t="s">
        <v>488</v>
      </c>
      <c r="T51" s="40" t="s">
        <v>86</v>
      </c>
      <c r="U51" s="100">
        <v>0</v>
      </c>
      <c r="V51" s="174"/>
      <c r="W51" s="13"/>
      <c r="X51" s="13"/>
      <c r="Y51" s="13"/>
    </row>
    <row r="52" spans="1:25" ht="123.75" x14ac:dyDescent="0.2">
      <c r="A52" s="49">
        <f t="shared" si="21"/>
        <v>26</v>
      </c>
      <c r="B52" s="31" t="s">
        <v>79</v>
      </c>
      <c r="C52" s="32" t="s">
        <v>80</v>
      </c>
      <c r="D52" s="61" t="s">
        <v>113</v>
      </c>
      <c r="E52" s="34" t="s">
        <v>245</v>
      </c>
      <c r="F52" s="59" t="s">
        <v>244</v>
      </c>
      <c r="G52" s="34" t="s">
        <v>185</v>
      </c>
      <c r="H52" s="59" t="s">
        <v>114</v>
      </c>
      <c r="I52" s="126" t="s">
        <v>386</v>
      </c>
      <c r="J52" s="57" t="s">
        <v>256</v>
      </c>
      <c r="K52" s="35" t="s">
        <v>23</v>
      </c>
      <c r="L52" s="50" t="s">
        <v>85</v>
      </c>
      <c r="M52" s="37">
        <v>10</v>
      </c>
      <c r="N52" s="95">
        <v>5588.39</v>
      </c>
      <c r="O52" s="39">
        <v>55883.9</v>
      </c>
      <c r="P52" s="47">
        <f t="shared" ref="P52:R52" si="28">O52</f>
        <v>55883.9</v>
      </c>
      <c r="Q52" s="47">
        <f t="shared" si="28"/>
        <v>55883.9</v>
      </c>
      <c r="R52" s="47">
        <f t="shared" si="28"/>
        <v>55883.9</v>
      </c>
      <c r="S52" s="31" t="s">
        <v>488</v>
      </c>
      <c r="T52" s="40" t="s">
        <v>86</v>
      </c>
      <c r="U52" s="100">
        <v>0</v>
      </c>
      <c r="V52" s="174"/>
      <c r="W52" s="13"/>
      <c r="X52" s="13"/>
      <c r="Y52" s="13"/>
    </row>
    <row r="53" spans="1:25" ht="123.75" x14ac:dyDescent="0.2">
      <c r="A53" s="49">
        <f t="shared" si="21"/>
        <v>27</v>
      </c>
      <c r="B53" s="31" t="s">
        <v>79</v>
      </c>
      <c r="C53" s="32" t="s">
        <v>80</v>
      </c>
      <c r="D53" s="60" t="s">
        <v>115</v>
      </c>
      <c r="E53" s="34" t="s">
        <v>245</v>
      </c>
      <c r="F53" s="59" t="s">
        <v>244</v>
      </c>
      <c r="G53" s="34" t="s">
        <v>186</v>
      </c>
      <c r="H53" s="59" t="s">
        <v>116</v>
      </c>
      <c r="I53" s="126" t="s">
        <v>380</v>
      </c>
      <c r="J53" s="57" t="s">
        <v>259</v>
      </c>
      <c r="K53" s="35" t="s">
        <v>23</v>
      </c>
      <c r="L53" s="50" t="s">
        <v>85</v>
      </c>
      <c r="M53" s="37">
        <v>5</v>
      </c>
      <c r="N53" s="39">
        <v>8829.4599999999991</v>
      </c>
      <c r="O53" s="39">
        <v>44147.299999999996</v>
      </c>
      <c r="P53" s="47">
        <f t="shared" ref="P53:R53" si="29">O53</f>
        <v>44147.299999999996</v>
      </c>
      <c r="Q53" s="47">
        <f t="shared" si="29"/>
        <v>44147.299999999996</v>
      </c>
      <c r="R53" s="47">
        <f t="shared" si="29"/>
        <v>44147.299999999996</v>
      </c>
      <c r="S53" s="31" t="s">
        <v>488</v>
      </c>
      <c r="T53" s="40" t="s">
        <v>86</v>
      </c>
      <c r="U53" s="100">
        <v>0</v>
      </c>
      <c r="V53" s="174"/>
      <c r="W53" s="13"/>
      <c r="X53" s="13"/>
      <c r="Y53" s="13"/>
    </row>
    <row r="54" spans="1:25" ht="135" x14ac:dyDescent="0.2">
      <c r="A54" s="49">
        <f t="shared" si="21"/>
        <v>28</v>
      </c>
      <c r="B54" s="31" t="s">
        <v>79</v>
      </c>
      <c r="C54" s="32" t="s">
        <v>80</v>
      </c>
      <c r="D54" s="60" t="s">
        <v>117</v>
      </c>
      <c r="E54" s="34" t="s">
        <v>245</v>
      </c>
      <c r="F54" s="59" t="s">
        <v>244</v>
      </c>
      <c r="G54" s="34" t="s">
        <v>261</v>
      </c>
      <c r="H54" s="34" t="s">
        <v>262</v>
      </c>
      <c r="I54" s="126" t="s">
        <v>382</v>
      </c>
      <c r="J54" s="57" t="s">
        <v>260</v>
      </c>
      <c r="K54" s="35" t="s">
        <v>23</v>
      </c>
      <c r="L54" s="50" t="s">
        <v>85</v>
      </c>
      <c r="M54" s="37">
        <v>5</v>
      </c>
      <c r="N54" s="95">
        <v>11982.14</v>
      </c>
      <c r="O54" s="39">
        <v>59910.7</v>
      </c>
      <c r="P54" s="47">
        <f t="shared" ref="P54:R54" si="30">O54</f>
        <v>59910.7</v>
      </c>
      <c r="Q54" s="47">
        <f t="shared" si="30"/>
        <v>59910.7</v>
      </c>
      <c r="R54" s="47">
        <f t="shared" si="30"/>
        <v>59910.7</v>
      </c>
      <c r="S54" s="31" t="s">
        <v>488</v>
      </c>
      <c r="T54" s="40" t="s">
        <v>86</v>
      </c>
      <c r="U54" s="100">
        <v>0</v>
      </c>
      <c r="V54" s="174"/>
      <c r="W54" s="13"/>
      <c r="X54" s="13"/>
      <c r="Y54" s="13"/>
    </row>
    <row r="55" spans="1:25" ht="135" x14ac:dyDescent="0.2">
      <c r="A55" s="49">
        <f t="shared" si="21"/>
        <v>29</v>
      </c>
      <c r="B55" s="31" t="s">
        <v>79</v>
      </c>
      <c r="C55" s="32" t="s">
        <v>80</v>
      </c>
      <c r="D55" s="60" t="s">
        <v>246</v>
      </c>
      <c r="E55" s="34" t="s">
        <v>245</v>
      </c>
      <c r="F55" s="59" t="s">
        <v>244</v>
      </c>
      <c r="G55" s="34" t="s">
        <v>247</v>
      </c>
      <c r="H55" s="34" t="s">
        <v>248</v>
      </c>
      <c r="I55" s="126" t="s">
        <v>381</v>
      </c>
      <c r="J55" s="57" t="s">
        <v>249</v>
      </c>
      <c r="K55" s="35" t="s">
        <v>23</v>
      </c>
      <c r="L55" s="50" t="s">
        <v>85</v>
      </c>
      <c r="M55" s="37">
        <v>5</v>
      </c>
      <c r="N55" s="39">
        <v>4508.04</v>
      </c>
      <c r="O55" s="39">
        <v>22540.2</v>
      </c>
      <c r="P55" s="47">
        <f t="shared" ref="P55:R55" si="31">O55</f>
        <v>22540.2</v>
      </c>
      <c r="Q55" s="47">
        <f t="shared" si="31"/>
        <v>22540.2</v>
      </c>
      <c r="R55" s="47">
        <f t="shared" si="31"/>
        <v>22540.2</v>
      </c>
      <c r="S55" s="31" t="s">
        <v>488</v>
      </c>
      <c r="T55" s="40" t="s">
        <v>86</v>
      </c>
      <c r="U55" s="100">
        <v>0</v>
      </c>
      <c r="V55" s="174"/>
      <c r="W55" s="13"/>
      <c r="X55" s="13"/>
      <c r="Y55" s="13"/>
    </row>
    <row r="56" spans="1:25" ht="292.5" x14ac:dyDescent="0.2">
      <c r="A56" s="49">
        <f t="shared" si="21"/>
        <v>30</v>
      </c>
      <c r="B56" s="31" t="s">
        <v>79</v>
      </c>
      <c r="C56" s="32" t="s">
        <v>80</v>
      </c>
      <c r="D56" s="60" t="s">
        <v>307</v>
      </c>
      <c r="E56" s="59" t="s">
        <v>314</v>
      </c>
      <c r="F56" s="59" t="s">
        <v>308</v>
      </c>
      <c r="G56" s="59" t="s">
        <v>309</v>
      </c>
      <c r="H56" s="60" t="s">
        <v>310</v>
      </c>
      <c r="I56" s="126" t="s">
        <v>306</v>
      </c>
      <c r="J56" s="57" t="s">
        <v>644</v>
      </c>
      <c r="K56" s="35" t="s">
        <v>23</v>
      </c>
      <c r="L56" s="50" t="s">
        <v>85</v>
      </c>
      <c r="M56" s="37">
        <v>30</v>
      </c>
      <c r="N56" s="39">
        <v>3044.64</v>
      </c>
      <c r="O56" s="39">
        <v>91339.199999999997</v>
      </c>
      <c r="P56" s="47">
        <f t="shared" ref="P56:R56" si="32">O56</f>
        <v>91339.199999999997</v>
      </c>
      <c r="Q56" s="47">
        <f t="shared" si="32"/>
        <v>91339.199999999997</v>
      </c>
      <c r="R56" s="47">
        <f t="shared" si="32"/>
        <v>91339.199999999997</v>
      </c>
      <c r="S56" s="31" t="s">
        <v>488</v>
      </c>
      <c r="T56" s="40" t="s">
        <v>86</v>
      </c>
      <c r="U56" s="100">
        <v>0</v>
      </c>
      <c r="V56" s="174"/>
      <c r="W56" s="13"/>
      <c r="X56" s="13"/>
      <c r="Y56" s="13"/>
    </row>
    <row r="57" spans="1:25" ht="270" x14ac:dyDescent="0.2">
      <c r="A57" s="49">
        <f t="shared" si="21"/>
        <v>31</v>
      </c>
      <c r="B57" s="31" t="s">
        <v>79</v>
      </c>
      <c r="C57" s="32" t="s">
        <v>80</v>
      </c>
      <c r="D57" s="33" t="s">
        <v>303</v>
      </c>
      <c r="E57" s="59" t="s">
        <v>304</v>
      </c>
      <c r="F57" s="59" t="s">
        <v>304</v>
      </c>
      <c r="G57" s="59" t="s">
        <v>305</v>
      </c>
      <c r="H57" s="59" t="s">
        <v>305</v>
      </c>
      <c r="I57" s="126" t="s">
        <v>645</v>
      </c>
      <c r="J57" s="57" t="s">
        <v>302</v>
      </c>
      <c r="K57" s="35" t="s">
        <v>23</v>
      </c>
      <c r="L57" s="50" t="s">
        <v>85</v>
      </c>
      <c r="M57" s="37">
        <v>10</v>
      </c>
      <c r="N57" s="39">
        <v>6580.36</v>
      </c>
      <c r="O57" s="39">
        <v>65803.599999999991</v>
      </c>
      <c r="P57" s="47">
        <f t="shared" ref="P57:R57" si="33">O57</f>
        <v>65803.599999999991</v>
      </c>
      <c r="Q57" s="47">
        <f t="shared" si="33"/>
        <v>65803.599999999991</v>
      </c>
      <c r="R57" s="47">
        <f t="shared" si="33"/>
        <v>65803.599999999991</v>
      </c>
      <c r="S57" s="31" t="s">
        <v>488</v>
      </c>
      <c r="T57" s="40" t="s">
        <v>86</v>
      </c>
      <c r="U57" s="100">
        <v>0</v>
      </c>
      <c r="V57" s="174"/>
      <c r="W57" s="13"/>
      <c r="X57" s="13"/>
      <c r="Y57" s="13"/>
    </row>
    <row r="58" spans="1:25" ht="101.25" x14ac:dyDescent="0.2">
      <c r="A58" s="49">
        <f t="shared" si="21"/>
        <v>32</v>
      </c>
      <c r="B58" s="31" t="s">
        <v>79</v>
      </c>
      <c r="C58" s="32" t="s">
        <v>80</v>
      </c>
      <c r="D58" s="33" t="s">
        <v>118</v>
      </c>
      <c r="E58" s="34" t="s">
        <v>119</v>
      </c>
      <c r="F58" s="34" t="s">
        <v>119</v>
      </c>
      <c r="G58" s="34" t="s">
        <v>188</v>
      </c>
      <c r="H58" s="34" t="s">
        <v>120</v>
      </c>
      <c r="I58" s="126" t="s">
        <v>278</v>
      </c>
      <c r="J58" s="57" t="s">
        <v>277</v>
      </c>
      <c r="K58" s="35" t="s">
        <v>23</v>
      </c>
      <c r="L58" s="50" t="s">
        <v>85</v>
      </c>
      <c r="M58" s="37">
        <v>30</v>
      </c>
      <c r="N58" s="39">
        <v>648.21</v>
      </c>
      <c r="O58" s="39">
        <v>19446.300000000003</v>
      </c>
      <c r="P58" s="47">
        <f t="shared" ref="P58:R58" si="34">O58</f>
        <v>19446.300000000003</v>
      </c>
      <c r="Q58" s="47">
        <f t="shared" si="34"/>
        <v>19446.300000000003</v>
      </c>
      <c r="R58" s="47">
        <f t="shared" si="34"/>
        <v>19446.300000000003</v>
      </c>
      <c r="S58" s="31" t="s">
        <v>488</v>
      </c>
      <c r="T58" s="40" t="s">
        <v>86</v>
      </c>
      <c r="U58" s="100">
        <v>0</v>
      </c>
      <c r="V58" s="174"/>
      <c r="W58" s="13"/>
      <c r="X58" s="13"/>
      <c r="Y58" s="13"/>
    </row>
    <row r="59" spans="1:25" ht="101.25" x14ac:dyDescent="0.2">
      <c r="A59" s="49">
        <f t="shared" si="21"/>
        <v>33</v>
      </c>
      <c r="B59" s="31" t="s">
        <v>79</v>
      </c>
      <c r="C59" s="32" t="s">
        <v>80</v>
      </c>
      <c r="D59" s="33" t="s">
        <v>121</v>
      </c>
      <c r="E59" s="34" t="s">
        <v>119</v>
      </c>
      <c r="F59" s="34" t="s">
        <v>119</v>
      </c>
      <c r="G59" s="34" t="s">
        <v>187</v>
      </c>
      <c r="H59" s="34" t="s">
        <v>122</v>
      </c>
      <c r="I59" s="126" t="s">
        <v>280</v>
      </c>
      <c r="J59" s="57" t="s">
        <v>279</v>
      </c>
      <c r="K59" s="35" t="s">
        <v>23</v>
      </c>
      <c r="L59" s="50" t="s">
        <v>85</v>
      </c>
      <c r="M59" s="37">
        <v>20</v>
      </c>
      <c r="N59" s="39">
        <v>648.21</v>
      </c>
      <c r="O59" s="39">
        <v>12964.2</v>
      </c>
      <c r="P59" s="47">
        <f t="shared" ref="P59:R59" si="35">O59</f>
        <v>12964.2</v>
      </c>
      <c r="Q59" s="47">
        <f t="shared" si="35"/>
        <v>12964.2</v>
      </c>
      <c r="R59" s="47">
        <f t="shared" si="35"/>
        <v>12964.2</v>
      </c>
      <c r="S59" s="31" t="s">
        <v>488</v>
      </c>
      <c r="T59" s="40" t="s">
        <v>86</v>
      </c>
      <c r="U59" s="100">
        <v>0</v>
      </c>
      <c r="V59" s="174"/>
      <c r="W59" s="13"/>
      <c r="X59" s="13"/>
      <c r="Y59" s="13"/>
    </row>
    <row r="60" spans="1:25" ht="247.5" x14ac:dyDescent="0.2">
      <c r="A60" s="49">
        <f t="shared" si="21"/>
        <v>34</v>
      </c>
      <c r="B60" s="31" t="s">
        <v>79</v>
      </c>
      <c r="C60" s="32" t="s">
        <v>80</v>
      </c>
      <c r="D60" s="61" t="s">
        <v>100</v>
      </c>
      <c r="E60" s="59" t="s">
        <v>300</v>
      </c>
      <c r="F60" s="59" t="s">
        <v>101</v>
      </c>
      <c r="G60" s="59" t="s">
        <v>301</v>
      </c>
      <c r="H60" s="59" t="s">
        <v>102</v>
      </c>
      <c r="I60" s="126" t="s">
        <v>299</v>
      </c>
      <c r="J60" s="57" t="s">
        <v>298</v>
      </c>
      <c r="K60" s="35" t="s">
        <v>23</v>
      </c>
      <c r="L60" s="50" t="s">
        <v>85</v>
      </c>
      <c r="M60" s="37">
        <v>4</v>
      </c>
      <c r="N60" s="39">
        <v>6865.18</v>
      </c>
      <c r="O60" s="39">
        <v>27460.720000000001</v>
      </c>
      <c r="P60" s="47">
        <f t="shared" ref="P60:R60" si="36">O60</f>
        <v>27460.720000000001</v>
      </c>
      <c r="Q60" s="47">
        <f t="shared" si="36"/>
        <v>27460.720000000001</v>
      </c>
      <c r="R60" s="47">
        <f t="shared" si="36"/>
        <v>27460.720000000001</v>
      </c>
      <c r="S60" s="31" t="s">
        <v>488</v>
      </c>
      <c r="T60" s="40" t="s">
        <v>86</v>
      </c>
      <c r="U60" s="100">
        <v>0</v>
      </c>
      <c r="V60" s="174"/>
      <c r="W60" s="13"/>
      <c r="X60" s="13"/>
      <c r="Y60" s="13"/>
    </row>
    <row r="61" spans="1:25" ht="78.75" x14ac:dyDescent="0.2">
      <c r="A61" s="49">
        <f t="shared" si="21"/>
        <v>35</v>
      </c>
      <c r="B61" s="31" t="s">
        <v>79</v>
      </c>
      <c r="C61" s="32" t="s">
        <v>80</v>
      </c>
      <c r="D61" s="60" t="s">
        <v>372</v>
      </c>
      <c r="E61" s="59" t="s">
        <v>119</v>
      </c>
      <c r="F61" s="59" t="s">
        <v>119</v>
      </c>
      <c r="G61" s="34" t="s">
        <v>38</v>
      </c>
      <c r="H61" s="59" t="s">
        <v>373</v>
      </c>
      <c r="I61" s="126" t="s">
        <v>646</v>
      </c>
      <c r="J61" s="57" t="s">
        <v>275</v>
      </c>
      <c r="K61" s="35" t="s">
        <v>23</v>
      </c>
      <c r="L61" s="50" t="s">
        <v>85</v>
      </c>
      <c r="M61" s="37">
        <v>20</v>
      </c>
      <c r="N61" s="39">
        <v>245.54</v>
      </c>
      <c r="O61" s="39">
        <v>4910.8</v>
      </c>
      <c r="P61" s="47">
        <f t="shared" ref="P61:R61" si="37">O61</f>
        <v>4910.8</v>
      </c>
      <c r="Q61" s="47">
        <f t="shared" si="37"/>
        <v>4910.8</v>
      </c>
      <c r="R61" s="47">
        <f t="shared" si="37"/>
        <v>4910.8</v>
      </c>
      <c r="S61" s="31" t="s">
        <v>488</v>
      </c>
      <c r="T61" s="40" t="s">
        <v>86</v>
      </c>
      <c r="U61" s="100">
        <v>0</v>
      </c>
      <c r="V61" s="174"/>
      <c r="W61" s="13"/>
      <c r="X61" s="13"/>
      <c r="Y61" s="13"/>
    </row>
    <row r="62" spans="1:25" ht="315" x14ac:dyDescent="0.2">
      <c r="A62" s="49">
        <f t="shared" si="21"/>
        <v>36</v>
      </c>
      <c r="B62" s="31" t="s">
        <v>79</v>
      </c>
      <c r="C62" s="32" t="s">
        <v>80</v>
      </c>
      <c r="D62" s="61" t="s">
        <v>268</v>
      </c>
      <c r="E62" s="59" t="s">
        <v>270</v>
      </c>
      <c r="F62" s="59" t="s">
        <v>269</v>
      </c>
      <c r="G62" s="59" t="s">
        <v>271</v>
      </c>
      <c r="H62" s="59" t="s">
        <v>272</v>
      </c>
      <c r="I62" s="127" t="s">
        <v>647</v>
      </c>
      <c r="J62" s="124" t="s">
        <v>263</v>
      </c>
      <c r="K62" s="35" t="s">
        <v>23</v>
      </c>
      <c r="L62" s="50" t="s">
        <v>85</v>
      </c>
      <c r="M62" s="37">
        <v>3</v>
      </c>
      <c r="N62" s="38">
        <v>20526.79</v>
      </c>
      <c r="O62" s="39">
        <v>61580.37</v>
      </c>
      <c r="P62" s="47">
        <f t="shared" ref="P62:R62" si="38">O62</f>
        <v>61580.37</v>
      </c>
      <c r="Q62" s="47">
        <f t="shared" si="38"/>
        <v>61580.37</v>
      </c>
      <c r="R62" s="47">
        <f t="shared" si="38"/>
        <v>61580.37</v>
      </c>
      <c r="S62" s="31" t="s">
        <v>488</v>
      </c>
      <c r="T62" s="40" t="s">
        <v>86</v>
      </c>
      <c r="U62" s="100">
        <v>0</v>
      </c>
      <c r="V62" s="174"/>
      <c r="W62" s="13"/>
      <c r="X62" s="13"/>
      <c r="Y62" s="13"/>
    </row>
    <row r="63" spans="1:25" ht="191.25" x14ac:dyDescent="0.2">
      <c r="A63" s="49">
        <f t="shared" si="21"/>
        <v>37</v>
      </c>
      <c r="B63" s="31" t="s">
        <v>79</v>
      </c>
      <c r="C63" s="32" t="s">
        <v>80</v>
      </c>
      <c r="D63" s="61" t="s">
        <v>286</v>
      </c>
      <c r="E63" s="59" t="s">
        <v>289</v>
      </c>
      <c r="F63" s="59" t="s">
        <v>287</v>
      </c>
      <c r="G63" s="59" t="s">
        <v>290</v>
      </c>
      <c r="H63" s="59" t="s">
        <v>288</v>
      </c>
      <c r="I63" s="126" t="s">
        <v>388</v>
      </c>
      <c r="J63" s="57" t="s">
        <v>387</v>
      </c>
      <c r="K63" s="35" t="s">
        <v>23</v>
      </c>
      <c r="L63" s="50" t="s">
        <v>85</v>
      </c>
      <c r="M63" s="37">
        <v>3</v>
      </c>
      <c r="N63" s="39">
        <v>13651.79</v>
      </c>
      <c r="O63" s="39">
        <v>40955.370000000003</v>
      </c>
      <c r="P63" s="47">
        <f t="shared" ref="P63:R63" si="39">O63</f>
        <v>40955.370000000003</v>
      </c>
      <c r="Q63" s="47">
        <f t="shared" si="39"/>
        <v>40955.370000000003</v>
      </c>
      <c r="R63" s="47">
        <f t="shared" si="39"/>
        <v>40955.370000000003</v>
      </c>
      <c r="S63" s="31" t="s">
        <v>488</v>
      </c>
      <c r="T63" s="40" t="s">
        <v>86</v>
      </c>
      <c r="U63" s="100">
        <v>0</v>
      </c>
      <c r="V63" s="174"/>
      <c r="W63" s="13"/>
      <c r="X63" s="13"/>
      <c r="Y63" s="13"/>
    </row>
    <row r="64" spans="1:25" ht="146.25" x14ac:dyDescent="0.2">
      <c r="A64" s="49">
        <f t="shared" si="21"/>
        <v>38</v>
      </c>
      <c r="B64" s="31" t="s">
        <v>79</v>
      </c>
      <c r="C64" s="32" t="s">
        <v>80</v>
      </c>
      <c r="D64" s="61" t="s">
        <v>282</v>
      </c>
      <c r="E64" s="59" t="s">
        <v>284</v>
      </c>
      <c r="F64" s="59" t="s">
        <v>112</v>
      </c>
      <c r="G64" s="59" t="s">
        <v>285</v>
      </c>
      <c r="H64" s="59" t="s">
        <v>283</v>
      </c>
      <c r="I64" s="126" t="s">
        <v>648</v>
      </c>
      <c r="J64" s="57" t="s">
        <v>281</v>
      </c>
      <c r="K64" s="35" t="s">
        <v>23</v>
      </c>
      <c r="L64" s="50" t="s">
        <v>85</v>
      </c>
      <c r="M64" s="37">
        <v>5</v>
      </c>
      <c r="N64" s="39">
        <v>15812.5</v>
      </c>
      <c r="O64" s="39">
        <v>79062.5</v>
      </c>
      <c r="P64" s="47">
        <f t="shared" ref="P64:R64" si="40">O64</f>
        <v>79062.5</v>
      </c>
      <c r="Q64" s="47">
        <f t="shared" si="40"/>
        <v>79062.5</v>
      </c>
      <c r="R64" s="47">
        <f t="shared" si="40"/>
        <v>79062.5</v>
      </c>
      <c r="S64" s="31" t="s">
        <v>488</v>
      </c>
      <c r="T64" s="40" t="s">
        <v>86</v>
      </c>
      <c r="U64" s="100">
        <v>0</v>
      </c>
      <c r="V64" s="174"/>
      <c r="W64" s="13"/>
      <c r="X64" s="13"/>
      <c r="Y64" s="13"/>
    </row>
    <row r="65" spans="1:25" ht="78.75" x14ac:dyDescent="0.2">
      <c r="A65" s="49">
        <f t="shared" si="21"/>
        <v>39</v>
      </c>
      <c r="B65" s="31" t="s">
        <v>79</v>
      </c>
      <c r="C65" s="32" t="s">
        <v>80</v>
      </c>
      <c r="D65" s="61" t="s">
        <v>394</v>
      </c>
      <c r="E65" s="59" t="s">
        <v>395</v>
      </c>
      <c r="F65" s="59" t="s">
        <v>395</v>
      </c>
      <c r="G65" s="59" t="s">
        <v>396</v>
      </c>
      <c r="H65" s="59" t="s">
        <v>396</v>
      </c>
      <c r="I65" s="126" t="s">
        <v>393</v>
      </c>
      <c r="J65" s="57" t="s">
        <v>391</v>
      </c>
      <c r="K65" s="35" t="s">
        <v>23</v>
      </c>
      <c r="L65" s="50" t="s">
        <v>85</v>
      </c>
      <c r="M65" s="37">
        <v>50</v>
      </c>
      <c r="N65" s="39">
        <v>245.54</v>
      </c>
      <c r="O65" s="39">
        <v>12277</v>
      </c>
      <c r="P65" s="47">
        <f t="shared" ref="P65:R65" si="41">O65</f>
        <v>12277</v>
      </c>
      <c r="Q65" s="47">
        <f t="shared" si="41"/>
        <v>12277</v>
      </c>
      <c r="R65" s="47">
        <f t="shared" si="41"/>
        <v>12277</v>
      </c>
      <c r="S65" s="31" t="s">
        <v>488</v>
      </c>
      <c r="T65" s="40" t="s">
        <v>86</v>
      </c>
      <c r="U65" s="100"/>
      <c r="V65" s="174"/>
      <c r="W65" s="13"/>
      <c r="X65" s="13"/>
      <c r="Y65" s="13"/>
    </row>
    <row r="66" spans="1:25" ht="90" x14ac:dyDescent="0.2">
      <c r="A66" s="49">
        <f t="shared" si="21"/>
        <v>40</v>
      </c>
      <c r="B66" s="31" t="s">
        <v>79</v>
      </c>
      <c r="C66" s="32" t="s">
        <v>80</v>
      </c>
      <c r="D66" s="33" t="s">
        <v>311</v>
      </c>
      <c r="E66" s="59" t="s">
        <v>312</v>
      </c>
      <c r="F66" s="59" t="s">
        <v>312</v>
      </c>
      <c r="G66" s="59" t="s">
        <v>315</v>
      </c>
      <c r="H66" s="59" t="s">
        <v>313</v>
      </c>
      <c r="I66" s="126" t="s">
        <v>392</v>
      </c>
      <c r="J66" s="57" t="s">
        <v>649</v>
      </c>
      <c r="K66" s="35" t="s">
        <v>23</v>
      </c>
      <c r="L66" s="50" t="s">
        <v>85</v>
      </c>
      <c r="M66" s="37">
        <v>20</v>
      </c>
      <c r="N66" s="38">
        <v>481.25</v>
      </c>
      <c r="O66" s="39">
        <v>9625</v>
      </c>
      <c r="P66" s="47">
        <f t="shared" ref="P66:R66" si="42">O66</f>
        <v>9625</v>
      </c>
      <c r="Q66" s="47">
        <f t="shared" si="42"/>
        <v>9625</v>
      </c>
      <c r="R66" s="47">
        <f t="shared" si="42"/>
        <v>9625</v>
      </c>
      <c r="S66" s="31" t="s">
        <v>488</v>
      </c>
      <c r="T66" s="40" t="s">
        <v>86</v>
      </c>
      <c r="U66" s="100">
        <v>0</v>
      </c>
      <c r="V66" s="174"/>
      <c r="W66" s="13"/>
      <c r="X66" s="13"/>
      <c r="Y66" s="13"/>
    </row>
    <row r="67" spans="1:25" ht="337.5" x14ac:dyDescent="0.2">
      <c r="A67" s="49">
        <f t="shared" si="21"/>
        <v>41</v>
      </c>
      <c r="B67" s="31" t="s">
        <v>79</v>
      </c>
      <c r="C67" s="32" t="s">
        <v>80</v>
      </c>
      <c r="D67" s="33" t="s">
        <v>681</v>
      </c>
      <c r="E67" s="59" t="s">
        <v>682</v>
      </c>
      <c r="F67" s="59" t="s">
        <v>682</v>
      </c>
      <c r="G67" s="59" t="s">
        <v>683</v>
      </c>
      <c r="H67" s="59" t="s">
        <v>683</v>
      </c>
      <c r="I67" s="122" t="s">
        <v>276</v>
      </c>
      <c r="J67" s="123" t="s">
        <v>274</v>
      </c>
      <c r="K67" s="35" t="s">
        <v>23</v>
      </c>
      <c r="L67" s="50" t="s">
        <v>85</v>
      </c>
      <c r="M67" s="37">
        <v>10</v>
      </c>
      <c r="N67" s="39">
        <v>11687.5</v>
      </c>
      <c r="O67" s="39">
        <v>116875</v>
      </c>
      <c r="P67" s="47">
        <f t="shared" ref="P67:R67" si="43">O67</f>
        <v>116875</v>
      </c>
      <c r="Q67" s="47">
        <f t="shared" si="43"/>
        <v>116875</v>
      </c>
      <c r="R67" s="47">
        <f t="shared" si="43"/>
        <v>116875</v>
      </c>
      <c r="S67" s="31" t="s">
        <v>488</v>
      </c>
      <c r="T67" s="40" t="s">
        <v>86</v>
      </c>
      <c r="U67" s="100">
        <v>0</v>
      </c>
      <c r="V67" s="174"/>
      <c r="W67" s="13"/>
      <c r="X67" s="13"/>
      <c r="Y67" s="13"/>
    </row>
    <row r="68" spans="1:25" x14ac:dyDescent="0.2">
      <c r="A68" s="221" t="s">
        <v>162</v>
      </c>
      <c r="B68" s="222"/>
      <c r="C68" s="222"/>
      <c r="D68" s="222"/>
      <c r="E68" s="222"/>
      <c r="F68" s="222"/>
      <c r="G68" s="223"/>
      <c r="H68" s="34"/>
      <c r="I68" s="125"/>
      <c r="J68" s="125"/>
      <c r="K68" s="32"/>
      <c r="L68" s="50"/>
      <c r="M68" s="54">
        <f>SUM(M45:M67)</f>
        <v>310</v>
      </c>
      <c r="N68" s="38"/>
      <c r="O68" s="55">
        <f>SUM(O45:O67)</f>
        <v>961773.26</v>
      </c>
      <c r="P68" s="102">
        <f>SUM(P45:P67)</f>
        <v>961773.26</v>
      </c>
      <c r="Q68" s="102">
        <f>SUM(Q45:Q67)</f>
        <v>961773.26</v>
      </c>
      <c r="R68" s="102">
        <f>SUM(R45:R67)</f>
        <v>961773.26</v>
      </c>
      <c r="S68" s="31"/>
      <c r="T68" s="40"/>
      <c r="U68" s="100"/>
      <c r="V68" s="174"/>
      <c r="W68" s="13"/>
      <c r="X68" s="13"/>
      <c r="Y68" s="13"/>
    </row>
    <row r="69" spans="1:25" ht="78.75" x14ac:dyDescent="0.2">
      <c r="A69" s="49">
        <v>42</v>
      </c>
      <c r="B69" s="31" t="s">
        <v>79</v>
      </c>
      <c r="C69" s="32" t="s">
        <v>80</v>
      </c>
      <c r="D69" s="61" t="s">
        <v>316</v>
      </c>
      <c r="E69" s="34" t="s">
        <v>171</v>
      </c>
      <c r="F69" s="59" t="s">
        <v>123</v>
      </c>
      <c r="G69" s="34" t="s">
        <v>376</v>
      </c>
      <c r="H69" s="59" t="s">
        <v>317</v>
      </c>
      <c r="I69" s="57" t="s">
        <v>670</v>
      </c>
      <c r="J69" s="57" t="s">
        <v>669</v>
      </c>
      <c r="K69" s="35" t="s">
        <v>23</v>
      </c>
      <c r="L69" s="36" t="s">
        <v>124</v>
      </c>
      <c r="M69" s="63">
        <v>300</v>
      </c>
      <c r="N69" s="39">
        <v>607.14</v>
      </c>
      <c r="O69" s="39">
        <v>182142</v>
      </c>
      <c r="P69" s="47">
        <f t="shared" ref="P69:R69" si="44">O69</f>
        <v>182142</v>
      </c>
      <c r="Q69" s="47">
        <f t="shared" si="44"/>
        <v>182142</v>
      </c>
      <c r="R69" s="47">
        <f t="shared" si="44"/>
        <v>182142</v>
      </c>
      <c r="S69" s="31" t="s">
        <v>488</v>
      </c>
      <c r="T69" s="40" t="s">
        <v>86</v>
      </c>
      <c r="U69" s="100">
        <v>0</v>
      </c>
      <c r="V69" s="174"/>
      <c r="W69" s="13"/>
      <c r="X69" s="13"/>
      <c r="Y69" s="13"/>
    </row>
    <row r="70" spans="1:25" ht="123.75" x14ac:dyDescent="0.2">
      <c r="A70" s="49">
        <f t="shared" ref="A70:A100" si="45">A69+1</f>
        <v>43</v>
      </c>
      <c r="B70" s="31" t="s">
        <v>79</v>
      </c>
      <c r="C70" s="32" t="s">
        <v>80</v>
      </c>
      <c r="D70" s="60" t="s">
        <v>318</v>
      </c>
      <c r="E70" s="34" t="s">
        <v>172</v>
      </c>
      <c r="F70" s="34" t="s">
        <v>125</v>
      </c>
      <c r="G70" s="34" t="s">
        <v>319</v>
      </c>
      <c r="H70" s="34" t="s">
        <v>320</v>
      </c>
      <c r="I70" s="57" t="s">
        <v>671</v>
      </c>
      <c r="J70" s="57" t="s">
        <v>668</v>
      </c>
      <c r="K70" s="35" t="s">
        <v>23</v>
      </c>
      <c r="L70" s="36" t="s">
        <v>124</v>
      </c>
      <c r="M70" s="37">
        <v>2</v>
      </c>
      <c r="N70" s="39">
        <v>2464.29</v>
      </c>
      <c r="O70" s="39">
        <v>4928.58</v>
      </c>
      <c r="P70" s="47">
        <f t="shared" ref="P70:R70" si="46">O70</f>
        <v>4928.58</v>
      </c>
      <c r="Q70" s="47">
        <f t="shared" si="46"/>
        <v>4928.58</v>
      </c>
      <c r="R70" s="47">
        <f t="shared" si="46"/>
        <v>4928.58</v>
      </c>
      <c r="S70" s="31" t="s">
        <v>488</v>
      </c>
      <c r="T70" s="40" t="s">
        <v>86</v>
      </c>
      <c r="U70" s="100">
        <v>0</v>
      </c>
      <c r="V70" s="174"/>
      <c r="W70" s="13"/>
      <c r="X70" s="13"/>
      <c r="Y70" s="13"/>
    </row>
    <row r="71" spans="1:25" ht="112.5" x14ac:dyDescent="0.2">
      <c r="A71" s="49">
        <f t="shared" si="45"/>
        <v>44</v>
      </c>
      <c r="B71" s="31" t="s">
        <v>79</v>
      </c>
      <c r="C71" s="32" t="s">
        <v>80</v>
      </c>
      <c r="D71" s="33" t="s">
        <v>13</v>
      </c>
      <c r="E71" s="34" t="s">
        <v>180</v>
      </c>
      <c r="F71" s="34" t="s">
        <v>2</v>
      </c>
      <c r="G71" s="34" t="s">
        <v>321</v>
      </c>
      <c r="H71" s="34" t="s">
        <v>14</v>
      </c>
      <c r="I71" s="57" t="s">
        <v>667</v>
      </c>
      <c r="J71" s="57" t="s">
        <v>672</v>
      </c>
      <c r="K71" s="35" t="s">
        <v>23</v>
      </c>
      <c r="L71" s="36" t="s">
        <v>124</v>
      </c>
      <c r="M71" s="37">
        <v>30</v>
      </c>
      <c r="N71" s="39">
        <v>241.07</v>
      </c>
      <c r="O71" s="39">
        <v>7232.0999999999995</v>
      </c>
      <c r="P71" s="47">
        <f t="shared" ref="P71:R71" si="47">O71</f>
        <v>7232.0999999999995</v>
      </c>
      <c r="Q71" s="47">
        <f t="shared" si="47"/>
        <v>7232.0999999999995</v>
      </c>
      <c r="R71" s="47">
        <f t="shared" si="47"/>
        <v>7232.0999999999995</v>
      </c>
      <c r="S71" s="31" t="s">
        <v>488</v>
      </c>
      <c r="T71" s="40" t="s">
        <v>86</v>
      </c>
      <c r="U71" s="100">
        <v>0</v>
      </c>
      <c r="V71" s="174"/>
      <c r="W71" s="13"/>
      <c r="X71" s="13"/>
      <c r="Y71" s="13"/>
    </row>
    <row r="72" spans="1:25" ht="112.5" x14ac:dyDescent="0.2">
      <c r="A72" s="49">
        <f t="shared" si="45"/>
        <v>45</v>
      </c>
      <c r="B72" s="31" t="s">
        <v>79</v>
      </c>
      <c r="C72" s="32" t="s">
        <v>80</v>
      </c>
      <c r="D72" s="61" t="s">
        <v>322</v>
      </c>
      <c r="E72" s="59" t="s">
        <v>323</v>
      </c>
      <c r="F72" s="59" t="s">
        <v>323</v>
      </c>
      <c r="G72" s="59" t="s">
        <v>325</v>
      </c>
      <c r="H72" s="59" t="s">
        <v>324</v>
      </c>
      <c r="I72" s="57" t="s">
        <v>666</v>
      </c>
      <c r="J72" s="57" t="s">
        <v>665</v>
      </c>
      <c r="K72" s="35" t="s">
        <v>23</v>
      </c>
      <c r="L72" s="36" t="s">
        <v>124</v>
      </c>
      <c r="M72" s="37">
        <v>30</v>
      </c>
      <c r="N72" s="39">
        <v>174.11</v>
      </c>
      <c r="O72" s="39">
        <v>5223.3</v>
      </c>
      <c r="P72" s="47">
        <f t="shared" ref="P72:R72" si="48">O72</f>
        <v>5223.3</v>
      </c>
      <c r="Q72" s="47">
        <f t="shared" si="48"/>
        <v>5223.3</v>
      </c>
      <c r="R72" s="47">
        <f t="shared" si="48"/>
        <v>5223.3</v>
      </c>
      <c r="S72" s="31" t="s">
        <v>488</v>
      </c>
      <c r="T72" s="40" t="s">
        <v>86</v>
      </c>
      <c r="U72" s="100">
        <v>0</v>
      </c>
      <c r="V72" s="174"/>
      <c r="W72" s="13"/>
      <c r="X72" s="13"/>
      <c r="Y72" s="13"/>
    </row>
    <row r="73" spans="1:25" ht="90" x14ac:dyDescent="0.2">
      <c r="A73" s="49">
        <f t="shared" si="45"/>
        <v>46</v>
      </c>
      <c r="B73" s="31" t="s">
        <v>79</v>
      </c>
      <c r="C73" s="32" t="s">
        <v>80</v>
      </c>
      <c r="D73" s="61" t="s">
        <v>326</v>
      </c>
      <c r="E73" s="34" t="s">
        <v>180</v>
      </c>
      <c r="F73" s="59" t="s">
        <v>2</v>
      </c>
      <c r="G73" s="59" t="s">
        <v>328</v>
      </c>
      <c r="H73" s="59" t="s">
        <v>327</v>
      </c>
      <c r="I73" s="57" t="s">
        <v>674</v>
      </c>
      <c r="J73" s="57" t="s">
        <v>673</v>
      </c>
      <c r="K73" s="35" t="s">
        <v>23</v>
      </c>
      <c r="L73" s="36" t="s">
        <v>124</v>
      </c>
      <c r="M73" s="37">
        <v>20</v>
      </c>
      <c r="N73" s="39">
        <v>226.79</v>
      </c>
      <c r="O73" s="39">
        <v>4535.8</v>
      </c>
      <c r="P73" s="47">
        <f t="shared" ref="P73:R73" si="49">O73</f>
        <v>4535.8</v>
      </c>
      <c r="Q73" s="47">
        <f t="shared" si="49"/>
        <v>4535.8</v>
      </c>
      <c r="R73" s="47">
        <f t="shared" si="49"/>
        <v>4535.8</v>
      </c>
      <c r="S73" s="31" t="s">
        <v>488</v>
      </c>
      <c r="T73" s="40" t="s">
        <v>86</v>
      </c>
      <c r="U73" s="100">
        <v>0</v>
      </c>
      <c r="V73" s="174"/>
      <c r="W73" s="13"/>
      <c r="X73" s="13"/>
      <c r="Y73" s="13"/>
    </row>
    <row r="74" spans="1:25" ht="90" x14ac:dyDescent="0.2">
      <c r="A74" s="49">
        <f t="shared" si="45"/>
        <v>47</v>
      </c>
      <c r="B74" s="31" t="s">
        <v>79</v>
      </c>
      <c r="C74" s="32" t="s">
        <v>80</v>
      </c>
      <c r="D74" s="61" t="s">
        <v>150</v>
      </c>
      <c r="E74" s="59" t="s">
        <v>179</v>
      </c>
      <c r="F74" s="59" t="s">
        <v>151</v>
      </c>
      <c r="G74" s="34" t="s">
        <v>195</v>
      </c>
      <c r="H74" s="59" t="s">
        <v>152</v>
      </c>
      <c r="I74" s="57" t="s">
        <v>675</v>
      </c>
      <c r="J74" s="57" t="s">
        <v>676</v>
      </c>
      <c r="K74" s="35" t="s">
        <v>23</v>
      </c>
      <c r="L74" s="36" t="s">
        <v>85</v>
      </c>
      <c r="M74" s="37">
        <v>20</v>
      </c>
      <c r="N74" s="39">
        <v>133.93</v>
      </c>
      <c r="O74" s="39">
        <v>2678.6000000000004</v>
      </c>
      <c r="P74" s="47">
        <f t="shared" ref="P74:R74" si="50">O74</f>
        <v>2678.6000000000004</v>
      </c>
      <c r="Q74" s="47">
        <f t="shared" si="50"/>
        <v>2678.6000000000004</v>
      </c>
      <c r="R74" s="47">
        <f t="shared" si="50"/>
        <v>2678.6000000000004</v>
      </c>
      <c r="S74" s="31" t="s">
        <v>488</v>
      </c>
      <c r="T74" s="40" t="s">
        <v>86</v>
      </c>
      <c r="U74" s="100">
        <v>0</v>
      </c>
      <c r="V74" s="174"/>
      <c r="W74" s="13"/>
      <c r="X74" s="13"/>
      <c r="Y74" s="13"/>
    </row>
    <row r="75" spans="1:25" ht="236.25" x14ac:dyDescent="0.2">
      <c r="A75" s="49">
        <f t="shared" si="45"/>
        <v>48</v>
      </c>
      <c r="B75" s="31" t="s">
        <v>79</v>
      </c>
      <c r="C75" s="32" t="s">
        <v>80</v>
      </c>
      <c r="D75" s="33" t="s">
        <v>142</v>
      </c>
      <c r="E75" s="33" t="s">
        <v>176</v>
      </c>
      <c r="F75" s="33" t="s">
        <v>329</v>
      </c>
      <c r="G75" s="33" t="s">
        <v>330</v>
      </c>
      <c r="H75" s="33" t="s">
        <v>331</v>
      </c>
      <c r="I75" s="57" t="s">
        <v>630</v>
      </c>
      <c r="J75" s="57" t="s">
        <v>650</v>
      </c>
      <c r="K75" s="35" t="s">
        <v>23</v>
      </c>
      <c r="L75" s="36" t="s">
        <v>85</v>
      </c>
      <c r="M75" s="37">
        <v>5</v>
      </c>
      <c r="N75" s="39">
        <v>1071.43</v>
      </c>
      <c r="O75" s="39">
        <v>5357.1500000000005</v>
      </c>
      <c r="P75" s="47">
        <f t="shared" ref="P75:R75" si="51">O75</f>
        <v>5357.1500000000005</v>
      </c>
      <c r="Q75" s="47">
        <f t="shared" si="51"/>
        <v>5357.1500000000005</v>
      </c>
      <c r="R75" s="47">
        <f t="shared" si="51"/>
        <v>5357.1500000000005</v>
      </c>
      <c r="S75" s="31" t="s">
        <v>488</v>
      </c>
      <c r="T75" s="40" t="s">
        <v>86</v>
      </c>
      <c r="U75" s="100">
        <v>0</v>
      </c>
      <c r="V75" s="174"/>
      <c r="W75" s="13"/>
      <c r="X75" s="13"/>
      <c r="Y75" s="13"/>
    </row>
    <row r="76" spans="1:25" ht="213.75" x14ac:dyDescent="0.2">
      <c r="A76" s="49">
        <f t="shared" si="45"/>
        <v>49</v>
      </c>
      <c r="B76" s="31" t="s">
        <v>79</v>
      </c>
      <c r="C76" s="32" t="s">
        <v>80</v>
      </c>
      <c r="D76" s="33" t="s">
        <v>128</v>
      </c>
      <c r="E76" s="34" t="s">
        <v>174</v>
      </c>
      <c r="F76" s="34" t="s">
        <v>129</v>
      </c>
      <c r="G76" s="34" t="s">
        <v>189</v>
      </c>
      <c r="H76" s="34" t="s">
        <v>130</v>
      </c>
      <c r="I76" s="57" t="s">
        <v>632</v>
      </c>
      <c r="J76" s="57" t="s">
        <v>631</v>
      </c>
      <c r="K76" s="35" t="s">
        <v>23</v>
      </c>
      <c r="L76" s="36" t="s">
        <v>85</v>
      </c>
      <c r="M76" s="37">
        <v>3</v>
      </c>
      <c r="N76" s="39">
        <v>232.14</v>
      </c>
      <c r="O76" s="39">
        <v>696.42</v>
      </c>
      <c r="P76" s="47">
        <f t="shared" ref="P76:R76" si="52">O76</f>
        <v>696.42</v>
      </c>
      <c r="Q76" s="47">
        <f t="shared" si="52"/>
        <v>696.42</v>
      </c>
      <c r="R76" s="47">
        <f t="shared" si="52"/>
        <v>696.42</v>
      </c>
      <c r="S76" s="31" t="s">
        <v>488</v>
      </c>
      <c r="T76" s="40" t="s">
        <v>86</v>
      </c>
      <c r="U76" s="100">
        <v>0</v>
      </c>
      <c r="V76" s="174"/>
      <c r="W76" s="13"/>
      <c r="X76" s="13"/>
      <c r="Y76" s="13"/>
    </row>
    <row r="77" spans="1:25" ht="67.5" x14ac:dyDescent="0.2">
      <c r="A77" s="49">
        <f t="shared" si="45"/>
        <v>50</v>
      </c>
      <c r="B77" s="31" t="s">
        <v>79</v>
      </c>
      <c r="C77" s="32" t="s">
        <v>80</v>
      </c>
      <c r="D77" s="33" t="s">
        <v>126</v>
      </c>
      <c r="E77" s="34" t="s">
        <v>173</v>
      </c>
      <c r="F77" s="34" t="s">
        <v>127</v>
      </c>
      <c r="G77" s="34" t="s">
        <v>332</v>
      </c>
      <c r="H77" s="34" t="s">
        <v>333</v>
      </c>
      <c r="I77" s="126" t="s">
        <v>634</v>
      </c>
      <c r="J77" s="57" t="s">
        <v>633</v>
      </c>
      <c r="K77" s="35" t="s">
        <v>23</v>
      </c>
      <c r="L77" s="36" t="s">
        <v>85</v>
      </c>
      <c r="M77" s="37">
        <v>10</v>
      </c>
      <c r="N77" s="39">
        <v>1339.29</v>
      </c>
      <c r="O77" s="39">
        <v>13392.9</v>
      </c>
      <c r="P77" s="47">
        <f t="shared" ref="P77:R77" si="53">O77</f>
        <v>13392.9</v>
      </c>
      <c r="Q77" s="47">
        <f t="shared" si="53"/>
        <v>13392.9</v>
      </c>
      <c r="R77" s="47">
        <f t="shared" si="53"/>
        <v>13392.9</v>
      </c>
      <c r="S77" s="31" t="s">
        <v>488</v>
      </c>
      <c r="T77" s="40" t="s">
        <v>86</v>
      </c>
      <c r="U77" s="100">
        <v>0</v>
      </c>
      <c r="V77" s="174"/>
      <c r="W77" s="13"/>
      <c r="X77" s="13"/>
      <c r="Y77" s="13"/>
    </row>
    <row r="78" spans="1:25" ht="90" x14ac:dyDescent="0.2">
      <c r="A78" s="49">
        <f t="shared" si="45"/>
        <v>51</v>
      </c>
      <c r="B78" s="31" t="s">
        <v>79</v>
      </c>
      <c r="C78" s="32" t="s">
        <v>80</v>
      </c>
      <c r="D78" s="33" t="s">
        <v>3</v>
      </c>
      <c r="E78" s="34" t="s">
        <v>181</v>
      </c>
      <c r="F78" s="34" t="s">
        <v>127</v>
      </c>
      <c r="G78" s="34" t="s">
        <v>338</v>
      </c>
      <c r="H78" s="34" t="s">
        <v>4</v>
      </c>
      <c r="I78" s="57" t="s">
        <v>335</v>
      </c>
      <c r="J78" s="57" t="s">
        <v>334</v>
      </c>
      <c r="K78" s="35" t="s">
        <v>23</v>
      </c>
      <c r="L78" s="36" t="s">
        <v>85</v>
      </c>
      <c r="M78" s="37">
        <v>10</v>
      </c>
      <c r="N78" s="39">
        <v>1071.43</v>
      </c>
      <c r="O78" s="39">
        <v>10714.300000000001</v>
      </c>
      <c r="P78" s="47">
        <f t="shared" ref="P78:R78" si="54">O78</f>
        <v>10714.300000000001</v>
      </c>
      <c r="Q78" s="47">
        <f t="shared" si="54"/>
        <v>10714.300000000001</v>
      </c>
      <c r="R78" s="47">
        <f t="shared" si="54"/>
        <v>10714.300000000001</v>
      </c>
      <c r="S78" s="31" t="s">
        <v>488</v>
      </c>
      <c r="T78" s="40" t="s">
        <v>86</v>
      </c>
      <c r="U78" s="100">
        <v>0</v>
      </c>
      <c r="V78" s="174"/>
      <c r="W78" s="13"/>
      <c r="X78" s="13"/>
      <c r="Y78" s="13"/>
    </row>
    <row r="79" spans="1:25" ht="146.25" x14ac:dyDescent="0.2">
      <c r="A79" s="49">
        <f t="shared" si="45"/>
        <v>52</v>
      </c>
      <c r="B79" s="31" t="s">
        <v>79</v>
      </c>
      <c r="C79" s="32" t="s">
        <v>80</v>
      </c>
      <c r="D79" s="33" t="s">
        <v>145</v>
      </c>
      <c r="E79" s="34" t="s">
        <v>178</v>
      </c>
      <c r="F79" s="34" t="s">
        <v>146</v>
      </c>
      <c r="G79" s="34" t="s">
        <v>194</v>
      </c>
      <c r="H79" s="34" t="s">
        <v>147</v>
      </c>
      <c r="I79" s="57" t="s">
        <v>635</v>
      </c>
      <c r="J79" s="57" t="s">
        <v>651</v>
      </c>
      <c r="K79" s="35" t="s">
        <v>23</v>
      </c>
      <c r="L79" s="36" t="s">
        <v>85</v>
      </c>
      <c r="M79" s="37">
        <v>80</v>
      </c>
      <c r="N79" s="39">
        <v>57.14</v>
      </c>
      <c r="O79" s="39">
        <v>4571.2</v>
      </c>
      <c r="P79" s="47">
        <f t="shared" ref="P79:R79" si="55">O79</f>
        <v>4571.2</v>
      </c>
      <c r="Q79" s="47">
        <f t="shared" si="55"/>
        <v>4571.2</v>
      </c>
      <c r="R79" s="47">
        <f t="shared" si="55"/>
        <v>4571.2</v>
      </c>
      <c r="S79" s="31" t="s">
        <v>488</v>
      </c>
      <c r="T79" s="40" t="s">
        <v>86</v>
      </c>
      <c r="U79" s="100">
        <v>0</v>
      </c>
      <c r="V79" s="174"/>
      <c r="W79" s="13"/>
      <c r="X79" s="13"/>
      <c r="Y79" s="13"/>
    </row>
    <row r="80" spans="1:25" ht="67.5" x14ac:dyDescent="0.2">
      <c r="A80" s="49">
        <f t="shared" si="45"/>
        <v>53</v>
      </c>
      <c r="B80" s="31" t="s">
        <v>79</v>
      </c>
      <c r="C80" s="32" t="s">
        <v>80</v>
      </c>
      <c r="D80" s="33" t="s">
        <v>5</v>
      </c>
      <c r="E80" s="34" t="s">
        <v>30</v>
      </c>
      <c r="F80" s="34" t="s">
        <v>6</v>
      </c>
      <c r="G80" s="34" t="s">
        <v>38</v>
      </c>
      <c r="H80" s="34" t="s">
        <v>139</v>
      </c>
      <c r="I80" s="57" t="s">
        <v>337</v>
      </c>
      <c r="J80" s="57" t="s">
        <v>336</v>
      </c>
      <c r="K80" s="35" t="s">
        <v>23</v>
      </c>
      <c r="L80" s="36" t="s">
        <v>85</v>
      </c>
      <c r="M80" s="37">
        <v>40</v>
      </c>
      <c r="N80" s="39">
        <v>26.79</v>
      </c>
      <c r="O80" s="39">
        <v>1071.5999999999999</v>
      </c>
      <c r="P80" s="47">
        <f t="shared" ref="P80:R80" si="56">O80</f>
        <v>1071.5999999999999</v>
      </c>
      <c r="Q80" s="47">
        <f t="shared" si="56"/>
        <v>1071.5999999999999</v>
      </c>
      <c r="R80" s="47">
        <f t="shared" si="56"/>
        <v>1071.5999999999999</v>
      </c>
      <c r="S80" s="31" t="s">
        <v>488</v>
      </c>
      <c r="T80" s="40" t="s">
        <v>86</v>
      </c>
      <c r="U80" s="100">
        <v>0</v>
      </c>
      <c r="V80" s="174"/>
      <c r="W80" s="13"/>
      <c r="X80" s="13"/>
      <c r="Y80" s="13"/>
    </row>
    <row r="81" spans="1:25" ht="78.75" x14ac:dyDescent="0.2">
      <c r="A81" s="49">
        <f t="shared" si="45"/>
        <v>54</v>
      </c>
      <c r="B81" s="31" t="s">
        <v>79</v>
      </c>
      <c r="C81" s="32" t="s">
        <v>80</v>
      </c>
      <c r="D81" s="33" t="s">
        <v>137</v>
      </c>
      <c r="E81" s="34" t="s">
        <v>138</v>
      </c>
      <c r="F81" s="34" t="s">
        <v>138</v>
      </c>
      <c r="G81" s="34" t="s">
        <v>38</v>
      </c>
      <c r="H81" s="34" t="s">
        <v>339</v>
      </c>
      <c r="I81" s="57" t="s">
        <v>637</v>
      </c>
      <c r="J81" s="57" t="s">
        <v>652</v>
      </c>
      <c r="K81" s="35" t="s">
        <v>23</v>
      </c>
      <c r="L81" s="36" t="s">
        <v>85</v>
      </c>
      <c r="M81" s="37">
        <v>15</v>
      </c>
      <c r="N81" s="39">
        <v>343.75</v>
      </c>
      <c r="O81" s="39">
        <v>5156.25</v>
      </c>
      <c r="P81" s="47">
        <f t="shared" ref="P81:R81" si="57">O81</f>
        <v>5156.25</v>
      </c>
      <c r="Q81" s="47">
        <f t="shared" si="57"/>
        <v>5156.25</v>
      </c>
      <c r="R81" s="47">
        <f t="shared" si="57"/>
        <v>5156.25</v>
      </c>
      <c r="S81" s="31" t="s">
        <v>488</v>
      </c>
      <c r="T81" s="40" t="s">
        <v>86</v>
      </c>
      <c r="U81" s="100">
        <v>0</v>
      </c>
      <c r="V81" s="174"/>
      <c r="W81" s="13"/>
      <c r="X81" s="13"/>
      <c r="Y81" s="13"/>
    </row>
    <row r="82" spans="1:25" ht="112.5" x14ac:dyDescent="0.2">
      <c r="A82" s="49">
        <f t="shared" si="45"/>
        <v>55</v>
      </c>
      <c r="B82" s="31" t="s">
        <v>79</v>
      </c>
      <c r="C82" s="32" t="s">
        <v>80</v>
      </c>
      <c r="D82" s="33" t="s">
        <v>137</v>
      </c>
      <c r="E82" s="34" t="s">
        <v>138</v>
      </c>
      <c r="F82" s="34" t="s">
        <v>138</v>
      </c>
      <c r="G82" s="34" t="s">
        <v>38</v>
      </c>
      <c r="H82" s="34" t="s">
        <v>139</v>
      </c>
      <c r="I82" s="57" t="s">
        <v>636</v>
      </c>
      <c r="J82" s="57" t="s">
        <v>653</v>
      </c>
      <c r="K82" s="35" t="s">
        <v>23</v>
      </c>
      <c r="L82" s="36" t="s">
        <v>85</v>
      </c>
      <c r="M82" s="37">
        <v>30</v>
      </c>
      <c r="N82" s="39">
        <v>89.29</v>
      </c>
      <c r="O82" s="39">
        <v>2678.7000000000003</v>
      </c>
      <c r="P82" s="47">
        <f t="shared" ref="P82:R82" si="58">O82</f>
        <v>2678.7000000000003</v>
      </c>
      <c r="Q82" s="47">
        <f t="shared" si="58"/>
        <v>2678.7000000000003</v>
      </c>
      <c r="R82" s="47">
        <f t="shared" si="58"/>
        <v>2678.7000000000003</v>
      </c>
      <c r="S82" s="31" t="s">
        <v>488</v>
      </c>
      <c r="T82" s="40" t="s">
        <v>86</v>
      </c>
      <c r="U82" s="100">
        <v>0</v>
      </c>
      <c r="V82" s="174"/>
      <c r="W82" s="13"/>
      <c r="X82" s="13"/>
      <c r="Y82" s="13"/>
    </row>
    <row r="83" spans="1:25" ht="67.5" x14ac:dyDescent="0.2">
      <c r="A83" s="49">
        <f t="shared" si="45"/>
        <v>56</v>
      </c>
      <c r="B83" s="31" t="s">
        <v>79</v>
      </c>
      <c r="C83" s="32" t="s">
        <v>80</v>
      </c>
      <c r="D83" s="33" t="s">
        <v>131</v>
      </c>
      <c r="E83" s="34" t="s">
        <v>175</v>
      </c>
      <c r="F83" s="34" t="s">
        <v>132</v>
      </c>
      <c r="G83" s="34" t="s">
        <v>190</v>
      </c>
      <c r="H83" s="34" t="s">
        <v>133</v>
      </c>
      <c r="I83" s="57" t="s">
        <v>639</v>
      </c>
      <c r="J83" s="57" t="s">
        <v>638</v>
      </c>
      <c r="K83" s="35" t="s">
        <v>23</v>
      </c>
      <c r="L83" s="36" t="s">
        <v>85</v>
      </c>
      <c r="M83" s="37">
        <v>30</v>
      </c>
      <c r="N83" s="39">
        <v>187.5</v>
      </c>
      <c r="O83" s="39">
        <v>5625</v>
      </c>
      <c r="P83" s="47">
        <f t="shared" ref="P83:R83" si="59">O83</f>
        <v>5625</v>
      </c>
      <c r="Q83" s="47">
        <f t="shared" si="59"/>
        <v>5625</v>
      </c>
      <c r="R83" s="47">
        <f t="shared" si="59"/>
        <v>5625</v>
      </c>
      <c r="S83" s="31" t="s">
        <v>488</v>
      </c>
      <c r="T83" s="40" t="s">
        <v>86</v>
      </c>
      <c r="U83" s="100">
        <v>0</v>
      </c>
      <c r="V83" s="174"/>
      <c r="W83" s="13"/>
      <c r="X83" s="13"/>
      <c r="Y83" s="13"/>
    </row>
    <row r="84" spans="1:25" ht="78.75" x14ac:dyDescent="0.2">
      <c r="A84" s="49">
        <f t="shared" si="45"/>
        <v>57</v>
      </c>
      <c r="B84" s="31" t="s">
        <v>79</v>
      </c>
      <c r="C84" s="32" t="s">
        <v>80</v>
      </c>
      <c r="D84" s="33" t="s">
        <v>7</v>
      </c>
      <c r="E84" s="24" t="s">
        <v>166</v>
      </c>
      <c r="F84" s="34" t="s">
        <v>8</v>
      </c>
      <c r="G84" s="34" t="s">
        <v>32</v>
      </c>
      <c r="H84" s="34" t="s">
        <v>9</v>
      </c>
      <c r="I84" s="57" t="s">
        <v>618</v>
      </c>
      <c r="J84" s="57" t="s">
        <v>654</v>
      </c>
      <c r="K84" s="35" t="s">
        <v>23</v>
      </c>
      <c r="L84" s="36" t="s">
        <v>85</v>
      </c>
      <c r="M84" s="37">
        <v>30</v>
      </c>
      <c r="N84" s="39">
        <v>58.93</v>
      </c>
      <c r="O84" s="39">
        <v>1767.9</v>
      </c>
      <c r="P84" s="47">
        <f t="shared" ref="P84:R84" si="60">O84</f>
        <v>1767.9</v>
      </c>
      <c r="Q84" s="47">
        <f t="shared" si="60"/>
        <v>1767.9</v>
      </c>
      <c r="R84" s="47">
        <f t="shared" si="60"/>
        <v>1767.9</v>
      </c>
      <c r="S84" s="31" t="s">
        <v>488</v>
      </c>
      <c r="T84" s="40" t="s">
        <v>86</v>
      </c>
      <c r="U84" s="100">
        <v>0</v>
      </c>
      <c r="V84" s="174"/>
      <c r="W84" s="13"/>
      <c r="X84" s="13"/>
      <c r="Y84" s="13"/>
    </row>
    <row r="85" spans="1:25" ht="123.75" x14ac:dyDescent="0.2">
      <c r="A85" s="49">
        <f t="shared" si="45"/>
        <v>58</v>
      </c>
      <c r="B85" s="31" t="s">
        <v>79</v>
      </c>
      <c r="C85" s="32" t="s">
        <v>80</v>
      </c>
      <c r="D85" s="33" t="s">
        <v>143</v>
      </c>
      <c r="E85" s="34" t="s">
        <v>177</v>
      </c>
      <c r="F85" s="34" t="s">
        <v>144</v>
      </c>
      <c r="G85" s="118" t="s">
        <v>193</v>
      </c>
      <c r="H85" s="118" t="s">
        <v>655</v>
      </c>
      <c r="I85" s="57" t="s">
        <v>620</v>
      </c>
      <c r="J85" s="57" t="s">
        <v>619</v>
      </c>
      <c r="K85" s="35" t="s">
        <v>23</v>
      </c>
      <c r="L85" s="36" t="s">
        <v>85</v>
      </c>
      <c r="M85" s="37">
        <v>40</v>
      </c>
      <c r="N85" s="39">
        <v>178.57</v>
      </c>
      <c r="O85" s="39">
        <v>7142.7999999999993</v>
      </c>
      <c r="P85" s="47">
        <f t="shared" ref="P85:R85" si="61">O85</f>
        <v>7142.7999999999993</v>
      </c>
      <c r="Q85" s="47">
        <f t="shared" si="61"/>
        <v>7142.7999999999993</v>
      </c>
      <c r="R85" s="47">
        <f t="shared" si="61"/>
        <v>7142.7999999999993</v>
      </c>
      <c r="S85" s="31" t="s">
        <v>488</v>
      </c>
      <c r="T85" s="40" t="s">
        <v>86</v>
      </c>
      <c r="U85" s="100">
        <v>0</v>
      </c>
      <c r="V85" s="174"/>
      <c r="W85" s="13"/>
      <c r="X85" s="13"/>
      <c r="Y85" s="13"/>
    </row>
    <row r="86" spans="1:25" s="8" customFormat="1" ht="67.5" x14ac:dyDescent="0.2">
      <c r="A86" s="49">
        <f t="shared" si="45"/>
        <v>59</v>
      </c>
      <c r="B86" s="31" t="s">
        <v>79</v>
      </c>
      <c r="C86" s="32" t="s">
        <v>80</v>
      </c>
      <c r="D86" s="33" t="s">
        <v>10</v>
      </c>
      <c r="E86" s="34" t="s">
        <v>182</v>
      </c>
      <c r="F86" s="34" t="s">
        <v>11</v>
      </c>
      <c r="G86" s="34" t="s">
        <v>33</v>
      </c>
      <c r="H86" s="34" t="s">
        <v>12</v>
      </c>
      <c r="I86" s="57" t="s">
        <v>341</v>
      </c>
      <c r="J86" s="57" t="s">
        <v>340</v>
      </c>
      <c r="K86" s="35" t="s">
        <v>23</v>
      </c>
      <c r="L86" s="36" t="s">
        <v>85</v>
      </c>
      <c r="M86" s="37">
        <v>20</v>
      </c>
      <c r="N86" s="39">
        <v>334.82</v>
      </c>
      <c r="O86" s="39">
        <v>6696.4</v>
      </c>
      <c r="P86" s="47">
        <f t="shared" ref="P86:R86" si="62">O86</f>
        <v>6696.4</v>
      </c>
      <c r="Q86" s="47">
        <f t="shared" si="62"/>
        <v>6696.4</v>
      </c>
      <c r="R86" s="47">
        <f t="shared" si="62"/>
        <v>6696.4</v>
      </c>
      <c r="S86" s="31" t="s">
        <v>488</v>
      </c>
      <c r="T86" s="40" t="s">
        <v>86</v>
      </c>
      <c r="U86" s="100">
        <v>0</v>
      </c>
      <c r="V86" s="174"/>
      <c r="W86" s="13"/>
      <c r="X86" s="13"/>
      <c r="Y86" s="13"/>
    </row>
    <row r="87" spans="1:25" s="8" customFormat="1" ht="90" x14ac:dyDescent="0.2">
      <c r="A87" s="49">
        <f t="shared" si="45"/>
        <v>60</v>
      </c>
      <c r="B87" s="31" t="s">
        <v>79</v>
      </c>
      <c r="C87" s="32" t="s">
        <v>80</v>
      </c>
      <c r="D87" s="61" t="s">
        <v>342</v>
      </c>
      <c r="E87" s="59" t="s">
        <v>344</v>
      </c>
      <c r="F87" s="59" t="s">
        <v>343</v>
      </c>
      <c r="G87" s="59" t="s">
        <v>345</v>
      </c>
      <c r="H87" s="59" t="s">
        <v>346</v>
      </c>
      <c r="I87" s="57" t="s">
        <v>656</v>
      </c>
      <c r="J87" s="57" t="s">
        <v>657</v>
      </c>
      <c r="K87" s="35" t="s">
        <v>23</v>
      </c>
      <c r="L87" s="36" t="s">
        <v>85</v>
      </c>
      <c r="M87" s="37">
        <v>15</v>
      </c>
      <c r="N87" s="39">
        <v>396.43</v>
      </c>
      <c r="O87" s="39">
        <v>5946.45</v>
      </c>
      <c r="P87" s="47">
        <f t="shared" ref="P87:R87" si="63">O87</f>
        <v>5946.45</v>
      </c>
      <c r="Q87" s="47">
        <f t="shared" si="63"/>
        <v>5946.45</v>
      </c>
      <c r="R87" s="47">
        <f t="shared" si="63"/>
        <v>5946.45</v>
      </c>
      <c r="S87" s="31" t="s">
        <v>488</v>
      </c>
      <c r="T87" s="40" t="s">
        <v>86</v>
      </c>
      <c r="U87" s="100">
        <v>0</v>
      </c>
      <c r="V87" s="174"/>
      <c r="W87" s="13"/>
      <c r="X87" s="13"/>
      <c r="Y87" s="13"/>
    </row>
    <row r="88" spans="1:25" ht="67.5" x14ac:dyDescent="0.2">
      <c r="A88" s="49">
        <f t="shared" si="45"/>
        <v>61</v>
      </c>
      <c r="B88" s="31" t="s">
        <v>79</v>
      </c>
      <c r="C88" s="32" t="s">
        <v>80</v>
      </c>
      <c r="D88" s="61" t="s">
        <v>15</v>
      </c>
      <c r="E88" s="59" t="s">
        <v>153</v>
      </c>
      <c r="F88" s="59" t="s">
        <v>153</v>
      </c>
      <c r="G88" s="59" t="s">
        <v>348</v>
      </c>
      <c r="H88" s="59" t="s">
        <v>16</v>
      </c>
      <c r="I88" s="57" t="s">
        <v>347</v>
      </c>
      <c r="J88" s="57" t="s">
        <v>658</v>
      </c>
      <c r="K88" s="35" t="s">
        <v>23</v>
      </c>
      <c r="L88" s="36" t="s">
        <v>85</v>
      </c>
      <c r="M88" s="37">
        <v>20</v>
      </c>
      <c r="N88" s="39">
        <v>66.959999999999994</v>
      </c>
      <c r="O88" s="39">
        <v>1339.1999999999998</v>
      </c>
      <c r="P88" s="47">
        <f t="shared" ref="P88:R88" si="64">O88</f>
        <v>1339.1999999999998</v>
      </c>
      <c r="Q88" s="47">
        <f t="shared" si="64"/>
        <v>1339.1999999999998</v>
      </c>
      <c r="R88" s="47">
        <f t="shared" si="64"/>
        <v>1339.1999999999998</v>
      </c>
      <c r="S88" s="31" t="s">
        <v>488</v>
      </c>
      <c r="T88" s="40" t="s">
        <v>86</v>
      </c>
      <c r="U88" s="100">
        <v>0</v>
      </c>
      <c r="V88" s="174"/>
      <c r="W88" s="13"/>
      <c r="X88" s="13"/>
      <c r="Y88" s="13"/>
    </row>
    <row r="89" spans="1:25" ht="78.75" x14ac:dyDescent="0.2">
      <c r="A89" s="49">
        <f t="shared" si="45"/>
        <v>62</v>
      </c>
      <c r="B89" s="31" t="s">
        <v>79</v>
      </c>
      <c r="C89" s="32" t="s">
        <v>80</v>
      </c>
      <c r="D89" s="61" t="s">
        <v>349</v>
      </c>
      <c r="E89" s="59" t="s">
        <v>153</v>
      </c>
      <c r="F89" s="59" t="s">
        <v>153</v>
      </c>
      <c r="G89" s="59" t="s">
        <v>351</v>
      </c>
      <c r="H89" s="59" t="s">
        <v>350</v>
      </c>
      <c r="I89" s="57" t="s">
        <v>608</v>
      </c>
      <c r="J89" s="57" t="s">
        <v>659</v>
      </c>
      <c r="K89" s="35" t="s">
        <v>23</v>
      </c>
      <c r="L89" s="36" t="s">
        <v>85</v>
      </c>
      <c r="M89" s="37">
        <v>50</v>
      </c>
      <c r="N89" s="39">
        <v>196.43</v>
      </c>
      <c r="O89" s="39">
        <v>9821.5</v>
      </c>
      <c r="P89" s="47">
        <f t="shared" ref="P89:R89" si="65">O89</f>
        <v>9821.5</v>
      </c>
      <c r="Q89" s="47">
        <f t="shared" si="65"/>
        <v>9821.5</v>
      </c>
      <c r="R89" s="47">
        <f t="shared" si="65"/>
        <v>9821.5</v>
      </c>
      <c r="S89" s="31" t="s">
        <v>488</v>
      </c>
      <c r="T89" s="40" t="s">
        <v>86</v>
      </c>
      <c r="U89" s="100">
        <v>0</v>
      </c>
      <c r="V89" s="174"/>
      <c r="W89" s="13"/>
      <c r="X89" s="13"/>
      <c r="Y89" s="13"/>
    </row>
    <row r="90" spans="1:25" ht="78.75" x14ac:dyDescent="0.2">
      <c r="A90" s="49">
        <f t="shared" si="45"/>
        <v>63</v>
      </c>
      <c r="B90" s="31" t="s">
        <v>79</v>
      </c>
      <c r="C90" s="32" t="s">
        <v>80</v>
      </c>
      <c r="D90" s="61" t="s">
        <v>352</v>
      </c>
      <c r="E90" s="62" t="s">
        <v>153</v>
      </c>
      <c r="F90" s="62" t="s">
        <v>153</v>
      </c>
      <c r="G90" s="62" t="s">
        <v>354</v>
      </c>
      <c r="H90" s="62" t="s">
        <v>353</v>
      </c>
      <c r="I90" s="57" t="s">
        <v>607</v>
      </c>
      <c r="J90" s="57" t="s">
        <v>605</v>
      </c>
      <c r="K90" s="35" t="s">
        <v>23</v>
      </c>
      <c r="L90" s="36" t="s">
        <v>85</v>
      </c>
      <c r="M90" s="37">
        <v>30</v>
      </c>
      <c r="N90" s="39">
        <v>357.14</v>
      </c>
      <c r="O90" s="39">
        <v>10714.199999999999</v>
      </c>
      <c r="P90" s="47">
        <f t="shared" ref="P90:R90" si="66">O90</f>
        <v>10714.199999999999</v>
      </c>
      <c r="Q90" s="47">
        <f t="shared" si="66"/>
        <v>10714.199999999999</v>
      </c>
      <c r="R90" s="47">
        <f t="shared" si="66"/>
        <v>10714.199999999999</v>
      </c>
      <c r="S90" s="31" t="s">
        <v>488</v>
      </c>
      <c r="T90" s="40" t="s">
        <v>86</v>
      </c>
      <c r="U90" s="100">
        <v>0</v>
      </c>
      <c r="V90" s="174"/>
      <c r="W90" s="13"/>
      <c r="X90" s="13"/>
      <c r="Y90" s="13"/>
    </row>
    <row r="91" spans="1:25" ht="67.5" x14ac:dyDescent="0.2">
      <c r="A91" s="49">
        <f t="shared" si="45"/>
        <v>64</v>
      </c>
      <c r="B91" s="31" t="s">
        <v>79</v>
      </c>
      <c r="C91" s="32" t="s">
        <v>80</v>
      </c>
      <c r="D91" s="60" t="s">
        <v>355</v>
      </c>
      <c r="E91" s="34" t="s">
        <v>29</v>
      </c>
      <c r="F91" s="34" t="s">
        <v>0</v>
      </c>
      <c r="G91" s="34" t="s">
        <v>31</v>
      </c>
      <c r="H91" s="34" t="s">
        <v>1</v>
      </c>
      <c r="I91" s="57" t="s">
        <v>609</v>
      </c>
      <c r="J91" s="57" t="s">
        <v>606</v>
      </c>
      <c r="K91" s="35" t="s">
        <v>23</v>
      </c>
      <c r="L91" s="36" t="s">
        <v>85</v>
      </c>
      <c r="M91" s="37">
        <v>1000</v>
      </c>
      <c r="N91" s="39">
        <v>7.14</v>
      </c>
      <c r="O91" s="39">
        <v>7140</v>
      </c>
      <c r="P91" s="47">
        <f t="shared" ref="P91:R91" si="67">O91</f>
        <v>7140</v>
      </c>
      <c r="Q91" s="47">
        <f t="shared" si="67"/>
        <v>7140</v>
      </c>
      <c r="R91" s="47">
        <f t="shared" si="67"/>
        <v>7140</v>
      </c>
      <c r="S91" s="31" t="s">
        <v>488</v>
      </c>
      <c r="T91" s="40" t="s">
        <v>86</v>
      </c>
      <c r="U91" s="100">
        <v>0</v>
      </c>
      <c r="V91" s="174"/>
      <c r="W91" s="13"/>
      <c r="X91" s="13"/>
      <c r="Y91" s="13"/>
    </row>
    <row r="92" spans="1:25" ht="90" x14ac:dyDescent="0.2">
      <c r="A92" s="49">
        <f t="shared" si="45"/>
        <v>65</v>
      </c>
      <c r="B92" s="31" t="s">
        <v>79</v>
      </c>
      <c r="C92" s="32" t="s">
        <v>80</v>
      </c>
      <c r="D92" s="61" t="s">
        <v>157</v>
      </c>
      <c r="E92" s="59" t="s">
        <v>356</v>
      </c>
      <c r="F92" s="59" t="s">
        <v>155</v>
      </c>
      <c r="G92" s="59" t="s">
        <v>357</v>
      </c>
      <c r="H92" s="59" t="s">
        <v>158</v>
      </c>
      <c r="I92" s="57" t="s">
        <v>660</v>
      </c>
      <c r="J92" s="57" t="s">
        <v>617</v>
      </c>
      <c r="K92" s="35" t="s">
        <v>23</v>
      </c>
      <c r="L92" s="36" t="s">
        <v>85</v>
      </c>
      <c r="M92" s="37">
        <v>100</v>
      </c>
      <c r="N92" s="39">
        <v>13.39</v>
      </c>
      <c r="O92" s="39">
        <v>1339</v>
      </c>
      <c r="P92" s="47">
        <f t="shared" ref="P92:R92" si="68">O92</f>
        <v>1339</v>
      </c>
      <c r="Q92" s="47">
        <f t="shared" si="68"/>
        <v>1339</v>
      </c>
      <c r="R92" s="47">
        <f t="shared" si="68"/>
        <v>1339</v>
      </c>
      <c r="S92" s="31" t="s">
        <v>488</v>
      </c>
      <c r="T92" s="40" t="s">
        <v>86</v>
      </c>
      <c r="U92" s="100">
        <v>0</v>
      </c>
      <c r="V92" s="174"/>
      <c r="W92" s="13"/>
      <c r="X92" s="13"/>
      <c r="Y92" s="13"/>
    </row>
    <row r="93" spans="1:25" ht="78.75" x14ac:dyDescent="0.2">
      <c r="A93" s="49">
        <f t="shared" si="45"/>
        <v>66</v>
      </c>
      <c r="B93" s="31" t="s">
        <v>79</v>
      </c>
      <c r="C93" s="32" t="s">
        <v>80</v>
      </c>
      <c r="D93" s="61" t="s">
        <v>154</v>
      </c>
      <c r="E93" s="59" t="s">
        <v>356</v>
      </c>
      <c r="F93" s="59" t="s">
        <v>155</v>
      </c>
      <c r="G93" s="59" t="s">
        <v>358</v>
      </c>
      <c r="H93" s="59" t="s">
        <v>156</v>
      </c>
      <c r="I93" s="57" t="s">
        <v>610</v>
      </c>
      <c r="J93" s="57" t="s">
        <v>661</v>
      </c>
      <c r="K93" s="35" t="s">
        <v>23</v>
      </c>
      <c r="L93" s="36" t="s">
        <v>85</v>
      </c>
      <c r="M93" s="37">
        <v>200</v>
      </c>
      <c r="N93" s="39">
        <v>58.04</v>
      </c>
      <c r="O93" s="39">
        <v>11608</v>
      </c>
      <c r="P93" s="47">
        <f t="shared" ref="P93:R93" si="69">O93</f>
        <v>11608</v>
      </c>
      <c r="Q93" s="47">
        <f t="shared" si="69"/>
        <v>11608</v>
      </c>
      <c r="R93" s="47">
        <f t="shared" si="69"/>
        <v>11608</v>
      </c>
      <c r="S93" s="31" t="s">
        <v>488</v>
      </c>
      <c r="T93" s="40" t="s">
        <v>86</v>
      </c>
      <c r="U93" s="100">
        <v>0</v>
      </c>
      <c r="V93" s="174"/>
      <c r="W93" s="13"/>
      <c r="X93" s="13"/>
      <c r="Y93" s="13"/>
    </row>
    <row r="94" spans="1:25" ht="67.5" x14ac:dyDescent="0.2">
      <c r="A94" s="49">
        <f t="shared" si="45"/>
        <v>67</v>
      </c>
      <c r="B94" s="31" t="s">
        <v>79</v>
      </c>
      <c r="C94" s="32" t="s">
        <v>80</v>
      </c>
      <c r="D94" s="33" t="s">
        <v>140</v>
      </c>
      <c r="E94" s="34" t="s">
        <v>192</v>
      </c>
      <c r="F94" s="34" t="s">
        <v>141</v>
      </c>
      <c r="G94" s="34" t="s">
        <v>38</v>
      </c>
      <c r="H94" s="34" t="s">
        <v>139</v>
      </c>
      <c r="I94" s="57" t="s">
        <v>612</v>
      </c>
      <c r="J94" s="57" t="s">
        <v>611</v>
      </c>
      <c r="K94" s="35" t="s">
        <v>23</v>
      </c>
      <c r="L94" s="36" t="s">
        <v>371</v>
      </c>
      <c r="M94" s="37">
        <v>1</v>
      </c>
      <c r="N94" s="39">
        <v>4071.43</v>
      </c>
      <c r="O94" s="39">
        <v>4071.43</v>
      </c>
      <c r="P94" s="47">
        <f t="shared" ref="P94:R94" si="70">O94</f>
        <v>4071.43</v>
      </c>
      <c r="Q94" s="47">
        <f t="shared" si="70"/>
        <v>4071.43</v>
      </c>
      <c r="R94" s="47">
        <f t="shared" si="70"/>
        <v>4071.43</v>
      </c>
      <c r="S94" s="31" t="s">
        <v>488</v>
      </c>
      <c r="T94" s="40" t="s">
        <v>86</v>
      </c>
      <c r="U94" s="100">
        <v>0</v>
      </c>
      <c r="V94" s="174"/>
      <c r="W94" s="13"/>
      <c r="X94" s="13"/>
      <c r="Y94" s="13"/>
    </row>
    <row r="95" spans="1:25" ht="90" x14ac:dyDescent="0.2">
      <c r="A95" s="49">
        <f t="shared" si="45"/>
        <v>68</v>
      </c>
      <c r="B95" s="31" t="s">
        <v>79</v>
      </c>
      <c r="C95" s="32" t="s">
        <v>80</v>
      </c>
      <c r="D95" s="61" t="s">
        <v>359</v>
      </c>
      <c r="E95" s="59" t="s">
        <v>360</v>
      </c>
      <c r="F95" s="59" t="s">
        <v>360</v>
      </c>
      <c r="G95" s="59" t="s">
        <v>361</v>
      </c>
      <c r="H95" s="59" t="s">
        <v>362</v>
      </c>
      <c r="I95" s="57" t="s">
        <v>613</v>
      </c>
      <c r="J95" s="57" t="s">
        <v>614</v>
      </c>
      <c r="K95" s="35" t="s">
        <v>23</v>
      </c>
      <c r="L95" s="36" t="s">
        <v>85</v>
      </c>
      <c r="M95" s="37">
        <v>2</v>
      </c>
      <c r="N95" s="39">
        <v>4457.1400000000003</v>
      </c>
      <c r="O95" s="39">
        <v>8914.2800000000007</v>
      </c>
      <c r="P95" s="47">
        <f t="shared" ref="P95:R95" si="71">O95</f>
        <v>8914.2800000000007</v>
      </c>
      <c r="Q95" s="47">
        <f t="shared" si="71"/>
        <v>8914.2800000000007</v>
      </c>
      <c r="R95" s="47">
        <f t="shared" si="71"/>
        <v>8914.2800000000007</v>
      </c>
      <c r="S95" s="31" t="s">
        <v>488</v>
      </c>
      <c r="T95" s="40" t="s">
        <v>86</v>
      </c>
      <c r="U95" s="100">
        <v>0</v>
      </c>
      <c r="V95" s="174"/>
      <c r="W95" s="13"/>
      <c r="X95" s="13"/>
      <c r="Y95" s="13"/>
    </row>
    <row r="96" spans="1:25" ht="67.5" x14ac:dyDescent="0.2">
      <c r="A96" s="49">
        <f t="shared" si="45"/>
        <v>69</v>
      </c>
      <c r="B96" s="31" t="s">
        <v>79</v>
      </c>
      <c r="C96" s="32" t="s">
        <v>80</v>
      </c>
      <c r="D96" s="61" t="s">
        <v>363</v>
      </c>
      <c r="E96" s="59" t="s">
        <v>148</v>
      </c>
      <c r="F96" s="59" t="s">
        <v>148</v>
      </c>
      <c r="G96" s="59" t="s">
        <v>364</v>
      </c>
      <c r="H96" s="59" t="s">
        <v>149</v>
      </c>
      <c r="I96" s="57" t="s">
        <v>616</v>
      </c>
      <c r="J96" s="57" t="s">
        <v>615</v>
      </c>
      <c r="K96" s="35" t="s">
        <v>23</v>
      </c>
      <c r="L96" s="36" t="s">
        <v>371</v>
      </c>
      <c r="M96" s="37">
        <v>50</v>
      </c>
      <c r="N96" s="39">
        <v>55.36</v>
      </c>
      <c r="O96" s="39">
        <v>2768</v>
      </c>
      <c r="P96" s="47">
        <f t="shared" ref="P96:R96" si="72">O96</f>
        <v>2768</v>
      </c>
      <c r="Q96" s="47">
        <f t="shared" si="72"/>
        <v>2768</v>
      </c>
      <c r="R96" s="47">
        <f t="shared" si="72"/>
        <v>2768</v>
      </c>
      <c r="S96" s="31" t="s">
        <v>488</v>
      </c>
      <c r="T96" s="40" t="s">
        <v>86</v>
      </c>
      <c r="U96" s="100">
        <v>0</v>
      </c>
      <c r="V96" s="174"/>
      <c r="W96" s="13"/>
      <c r="X96" s="13"/>
      <c r="Y96" s="13"/>
    </row>
    <row r="97" spans="1:25" ht="67.5" x14ac:dyDescent="0.2">
      <c r="A97" s="49">
        <f t="shared" si="45"/>
        <v>70</v>
      </c>
      <c r="B97" s="31" t="s">
        <v>79</v>
      </c>
      <c r="C97" s="32" t="s">
        <v>80</v>
      </c>
      <c r="D97" s="61" t="s">
        <v>363</v>
      </c>
      <c r="E97" s="59" t="s">
        <v>148</v>
      </c>
      <c r="F97" s="59" t="s">
        <v>148</v>
      </c>
      <c r="G97" s="59" t="s">
        <v>364</v>
      </c>
      <c r="H97" s="59" t="s">
        <v>149</v>
      </c>
      <c r="I97" s="57" t="s">
        <v>622</v>
      </c>
      <c r="J97" s="57" t="s">
        <v>621</v>
      </c>
      <c r="K97" s="35" t="s">
        <v>23</v>
      </c>
      <c r="L97" s="36" t="s">
        <v>371</v>
      </c>
      <c r="M97" s="37">
        <v>50</v>
      </c>
      <c r="N97" s="39">
        <v>106.25</v>
      </c>
      <c r="O97" s="39">
        <v>5312.5</v>
      </c>
      <c r="P97" s="47">
        <f t="shared" ref="P97:R97" si="73">O97</f>
        <v>5312.5</v>
      </c>
      <c r="Q97" s="47">
        <f t="shared" si="73"/>
        <v>5312.5</v>
      </c>
      <c r="R97" s="47">
        <f t="shared" si="73"/>
        <v>5312.5</v>
      </c>
      <c r="S97" s="31" t="s">
        <v>488</v>
      </c>
      <c r="T97" s="40" t="s">
        <v>86</v>
      </c>
      <c r="U97" s="100">
        <v>0</v>
      </c>
      <c r="V97" s="174"/>
      <c r="W97" s="13"/>
      <c r="X97" s="13"/>
      <c r="Y97" s="13"/>
    </row>
    <row r="98" spans="1:25" ht="67.5" x14ac:dyDescent="0.2">
      <c r="A98" s="49">
        <f t="shared" si="45"/>
        <v>71</v>
      </c>
      <c r="B98" s="31" t="s">
        <v>79</v>
      </c>
      <c r="C98" s="32" t="s">
        <v>80</v>
      </c>
      <c r="D98" s="33" t="s">
        <v>134</v>
      </c>
      <c r="E98" s="34" t="s">
        <v>135</v>
      </c>
      <c r="F98" s="34" t="s">
        <v>135</v>
      </c>
      <c r="G98" s="34" t="s">
        <v>191</v>
      </c>
      <c r="H98" s="34" t="s">
        <v>136</v>
      </c>
      <c r="I98" s="57" t="s">
        <v>624</v>
      </c>
      <c r="J98" s="57" t="s">
        <v>623</v>
      </c>
      <c r="K98" s="35" t="s">
        <v>23</v>
      </c>
      <c r="L98" s="36" t="s">
        <v>85</v>
      </c>
      <c r="M98" s="37">
        <v>30</v>
      </c>
      <c r="N98" s="39">
        <v>187.5</v>
      </c>
      <c r="O98" s="39">
        <v>5625</v>
      </c>
      <c r="P98" s="47">
        <f t="shared" ref="P98:R98" si="74">O98</f>
        <v>5625</v>
      </c>
      <c r="Q98" s="47">
        <f t="shared" si="74"/>
        <v>5625</v>
      </c>
      <c r="R98" s="47">
        <f t="shared" si="74"/>
        <v>5625</v>
      </c>
      <c r="S98" s="31" t="s">
        <v>488</v>
      </c>
      <c r="T98" s="40" t="s">
        <v>86</v>
      </c>
      <c r="U98" s="100">
        <v>0</v>
      </c>
      <c r="V98" s="174"/>
      <c r="W98" s="13"/>
      <c r="X98" s="13"/>
      <c r="Y98" s="13"/>
    </row>
    <row r="99" spans="1:25" ht="78.75" x14ac:dyDescent="0.2">
      <c r="A99" s="49">
        <f t="shared" si="45"/>
        <v>72</v>
      </c>
      <c r="B99" s="31" t="s">
        <v>79</v>
      </c>
      <c r="C99" s="32" t="s">
        <v>80</v>
      </c>
      <c r="D99" s="61" t="s">
        <v>365</v>
      </c>
      <c r="E99" s="59" t="s">
        <v>366</v>
      </c>
      <c r="F99" s="59" t="s">
        <v>366</v>
      </c>
      <c r="G99" s="59" t="s">
        <v>368</v>
      </c>
      <c r="H99" s="59" t="s">
        <v>367</v>
      </c>
      <c r="I99" s="57" t="s">
        <v>625</v>
      </c>
      <c r="J99" s="57" t="s">
        <v>626</v>
      </c>
      <c r="K99" s="35" t="s">
        <v>23</v>
      </c>
      <c r="L99" s="36" t="s">
        <v>371</v>
      </c>
      <c r="M99" s="37">
        <v>50</v>
      </c>
      <c r="N99" s="39">
        <v>80.36</v>
      </c>
      <c r="O99" s="39">
        <v>4018</v>
      </c>
      <c r="P99" s="47">
        <f t="shared" ref="P99:R99" si="75">O99</f>
        <v>4018</v>
      </c>
      <c r="Q99" s="47">
        <f t="shared" si="75"/>
        <v>4018</v>
      </c>
      <c r="R99" s="47">
        <f t="shared" si="75"/>
        <v>4018</v>
      </c>
      <c r="S99" s="31" t="s">
        <v>488</v>
      </c>
      <c r="T99" s="40" t="s">
        <v>86</v>
      </c>
      <c r="U99" s="100">
        <v>0</v>
      </c>
      <c r="V99" s="174"/>
      <c r="W99" s="13"/>
      <c r="X99" s="13"/>
      <c r="Y99" s="13"/>
    </row>
    <row r="100" spans="1:25" ht="123.75" x14ac:dyDescent="0.2">
      <c r="A100" s="49">
        <f t="shared" si="45"/>
        <v>73</v>
      </c>
      <c r="B100" s="31" t="s">
        <v>79</v>
      </c>
      <c r="C100" s="32" t="s">
        <v>80</v>
      </c>
      <c r="D100" s="33" t="s">
        <v>17</v>
      </c>
      <c r="E100" s="34" t="s">
        <v>35</v>
      </c>
      <c r="F100" s="34" t="s">
        <v>18</v>
      </c>
      <c r="G100" s="34" t="s">
        <v>34</v>
      </c>
      <c r="H100" s="34" t="s">
        <v>19</v>
      </c>
      <c r="I100" s="57" t="s">
        <v>370</v>
      </c>
      <c r="J100" s="57" t="s">
        <v>369</v>
      </c>
      <c r="K100" s="35" t="s">
        <v>23</v>
      </c>
      <c r="L100" s="36" t="s">
        <v>85</v>
      </c>
      <c r="M100" s="37">
        <v>10</v>
      </c>
      <c r="N100" s="39">
        <v>1051.79</v>
      </c>
      <c r="O100" s="39">
        <v>10517.9</v>
      </c>
      <c r="P100" s="47">
        <f t="shared" ref="P100:R100" si="76">O100</f>
        <v>10517.9</v>
      </c>
      <c r="Q100" s="47">
        <f t="shared" si="76"/>
        <v>10517.9</v>
      </c>
      <c r="R100" s="47">
        <f t="shared" si="76"/>
        <v>10517.9</v>
      </c>
      <c r="S100" s="31" t="s">
        <v>488</v>
      </c>
      <c r="T100" s="40" t="s">
        <v>86</v>
      </c>
      <c r="U100" s="100">
        <v>0</v>
      </c>
      <c r="V100" s="174"/>
      <c r="W100" s="13"/>
      <c r="X100" s="13"/>
      <c r="Y100" s="13"/>
    </row>
    <row r="101" spans="1:25" x14ac:dyDescent="0.2">
      <c r="A101" s="52" t="s">
        <v>163</v>
      </c>
      <c r="B101" s="53"/>
      <c r="C101" s="32"/>
      <c r="D101" s="33"/>
      <c r="E101" s="34"/>
      <c r="F101" s="34"/>
      <c r="G101" s="34"/>
      <c r="H101" s="34"/>
      <c r="I101" s="125"/>
      <c r="J101" s="125"/>
      <c r="K101" s="32"/>
      <c r="L101" s="50"/>
      <c r="M101" s="103">
        <f>SUM(M69:M100)</f>
        <v>2323</v>
      </c>
      <c r="N101" s="104"/>
      <c r="O101" s="104">
        <f>SUM(O69:O100)</f>
        <v>360746.46000000008</v>
      </c>
      <c r="P101" s="102">
        <f>SUM(P69:P100)</f>
        <v>360746.46000000008</v>
      </c>
      <c r="Q101" s="102">
        <f>SUM(Q69:Q100)</f>
        <v>360746.46000000008</v>
      </c>
      <c r="R101" s="102">
        <f>SUM(R69:R100)</f>
        <v>360746.46000000008</v>
      </c>
      <c r="S101" s="31"/>
      <c r="T101" s="40"/>
      <c r="U101" s="100"/>
      <c r="V101" s="174"/>
      <c r="W101" s="13"/>
      <c r="X101" s="13"/>
      <c r="Y101" s="13"/>
    </row>
    <row r="102" spans="1:25" ht="78.75" x14ac:dyDescent="0.2">
      <c r="A102" s="56">
        <v>74</v>
      </c>
      <c r="B102" s="31" t="s">
        <v>79</v>
      </c>
      <c r="C102" s="32" t="s">
        <v>80</v>
      </c>
      <c r="D102" s="25" t="s">
        <v>20</v>
      </c>
      <c r="E102" s="34" t="s">
        <v>183</v>
      </c>
      <c r="F102" s="34" t="s">
        <v>21</v>
      </c>
      <c r="G102" s="34" t="s">
        <v>36</v>
      </c>
      <c r="H102" s="34" t="s">
        <v>22</v>
      </c>
      <c r="I102" s="58" t="s">
        <v>629</v>
      </c>
      <c r="J102" s="58" t="s">
        <v>627</v>
      </c>
      <c r="K102" s="35" t="s">
        <v>23</v>
      </c>
      <c r="L102" s="50" t="s">
        <v>85</v>
      </c>
      <c r="M102" s="37">
        <v>1</v>
      </c>
      <c r="N102" s="188">
        <v>102548.21</v>
      </c>
      <c r="O102" s="86">
        <f>M102*N102</f>
        <v>102548.21</v>
      </c>
      <c r="P102" s="47">
        <f t="shared" ref="P102:R102" si="77">O102</f>
        <v>102548.21</v>
      </c>
      <c r="Q102" s="47">
        <f t="shared" si="77"/>
        <v>102548.21</v>
      </c>
      <c r="R102" s="47">
        <f t="shared" si="77"/>
        <v>102548.21</v>
      </c>
      <c r="S102" s="31" t="s">
        <v>488</v>
      </c>
      <c r="T102" s="40" t="s">
        <v>86</v>
      </c>
      <c r="U102" s="100">
        <v>0</v>
      </c>
      <c r="V102" s="174"/>
      <c r="W102" s="13"/>
      <c r="X102" s="13"/>
      <c r="Y102" s="13"/>
    </row>
    <row r="103" spans="1:25" ht="112.5" x14ac:dyDescent="0.2">
      <c r="A103" s="49">
        <f>A102+1</f>
        <v>75</v>
      </c>
      <c r="B103" s="31" t="s">
        <v>79</v>
      </c>
      <c r="C103" s="32" t="s">
        <v>80</v>
      </c>
      <c r="D103" s="25" t="s">
        <v>20</v>
      </c>
      <c r="E103" s="34" t="s">
        <v>183</v>
      </c>
      <c r="F103" s="34" t="s">
        <v>21</v>
      </c>
      <c r="G103" s="34" t="s">
        <v>36</v>
      </c>
      <c r="H103" s="34" t="s">
        <v>22</v>
      </c>
      <c r="I103" s="68" t="s">
        <v>662</v>
      </c>
      <c r="J103" s="58" t="s">
        <v>628</v>
      </c>
      <c r="K103" s="35" t="s">
        <v>23</v>
      </c>
      <c r="L103" s="50" t="s">
        <v>85</v>
      </c>
      <c r="M103" s="37">
        <v>1</v>
      </c>
      <c r="N103" s="188">
        <v>15897.32</v>
      </c>
      <c r="O103" s="86">
        <f>M103*N103</f>
        <v>15897.32</v>
      </c>
      <c r="P103" s="47">
        <f t="shared" ref="P103:R103" si="78">O103</f>
        <v>15897.32</v>
      </c>
      <c r="Q103" s="47">
        <f t="shared" si="78"/>
        <v>15897.32</v>
      </c>
      <c r="R103" s="47">
        <f t="shared" si="78"/>
        <v>15897.32</v>
      </c>
      <c r="S103" s="31" t="s">
        <v>488</v>
      </c>
      <c r="T103" s="40" t="s">
        <v>86</v>
      </c>
      <c r="U103" s="100">
        <v>0</v>
      </c>
      <c r="V103" s="174"/>
      <c r="W103" s="13"/>
      <c r="X103" s="13"/>
      <c r="Y103" s="13"/>
    </row>
    <row r="104" spans="1:25" x14ac:dyDescent="0.2">
      <c r="A104" s="52" t="s">
        <v>164</v>
      </c>
      <c r="B104" s="53"/>
      <c r="C104" s="32"/>
      <c r="D104" s="25"/>
      <c r="E104" s="34"/>
      <c r="F104" s="34"/>
      <c r="G104" s="34"/>
      <c r="H104" s="34"/>
      <c r="I104" s="58"/>
      <c r="J104" s="58"/>
      <c r="K104" s="32"/>
      <c r="L104" s="50"/>
      <c r="M104" s="103">
        <f>SUM(M102:M103)</f>
        <v>2</v>
      </c>
      <c r="N104" s="104"/>
      <c r="O104" s="104">
        <f>SUM(O102:O103)</f>
        <v>118445.53</v>
      </c>
      <c r="P104" s="102">
        <f>SUM(P102:P103)</f>
        <v>118445.53</v>
      </c>
      <c r="Q104" s="102">
        <f>SUM(Q102:Q103)</f>
        <v>118445.53</v>
      </c>
      <c r="R104" s="102">
        <f>SUM(R102:R103)</f>
        <v>118445.53</v>
      </c>
      <c r="S104" s="31"/>
      <c r="T104" s="40"/>
      <c r="U104" s="165"/>
      <c r="V104" s="174"/>
      <c r="W104" s="13"/>
      <c r="X104" s="13"/>
      <c r="Y104" s="13"/>
    </row>
    <row r="105" spans="1:25" s="99" customFormat="1" ht="90" x14ac:dyDescent="0.2">
      <c r="A105" s="112">
        <v>76</v>
      </c>
      <c r="B105" s="88" t="s">
        <v>79</v>
      </c>
      <c r="C105" s="89" t="s">
        <v>24</v>
      </c>
      <c r="D105" s="113" t="s">
        <v>25</v>
      </c>
      <c r="E105" s="91" t="s">
        <v>184</v>
      </c>
      <c r="F105" s="91" t="s">
        <v>26</v>
      </c>
      <c r="G105" s="91" t="s">
        <v>37</v>
      </c>
      <c r="H105" s="91" t="s">
        <v>27</v>
      </c>
      <c r="I105" s="114" t="s">
        <v>390</v>
      </c>
      <c r="J105" s="114" t="s">
        <v>389</v>
      </c>
      <c r="K105" s="92" t="s">
        <v>84</v>
      </c>
      <c r="L105" s="93" t="s">
        <v>28</v>
      </c>
      <c r="M105" s="94">
        <v>1</v>
      </c>
      <c r="N105" s="115">
        <v>4088304</v>
      </c>
      <c r="O105" s="115">
        <v>4088304</v>
      </c>
      <c r="P105" s="116">
        <f t="shared" ref="P105:R105" si="79">O105</f>
        <v>4088304</v>
      </c>
      <c r="Q105" s="116">
        <f t="shared" si="79"/>
        <v>4088304</v>
      </c>
      <c r="R105" s="116">
        <f t="shared" si="79"/>
        <v>4088304</v>
      </c>
      <c r="S105" s="31" t="s">
        <v>398</v>
      </c>
      <c r="T105" s="96" t="s">
        <v>86</v>
      </c>
      <c r="U105" s="166">
        <v>0</v>
      </c>
      <c r="V105" s="176"/>
    </row>
    <row r="106" spans="1:25" x14ac:dyDescent="0.2">
      <c r="A106" s="52" t="s">
        <v>165</v>
      </c>
      <c r="B106" s="53"/>
      <c r="C106" s="32"/>
      <c r="D106" s="33"/>
      <c r="E106" s="34"/>
      <c r="F106" s="34"/>
      <c r="G106" s="34"/>
      <c r="H106" s="34"/>
      <c r="I106" s="128"/>
      <c r="J106" s="128"/>
      <c r="K106" s="35"/>
      <c r="L106" s="36"/>
      <c r="M106" s="83">
        <f>SUM(M105)</f>
        <v>1</v>
      </c>
      <c r="N106" s="104"/>
      <c r="O106" s="104">
        <f>SUM(O105)</f>
        <v>4088304</v>
      </c>
      <c r="P106" s="102">
        <f>SUM(P105)</f>
        <v>4088304</v>
      </c>
      <c r="Q106" s="102">
        <f>SUM(Q105)</f>
        <v>4088304</v>
      </c>
      <c r="R106" s="102">
        <f>SUM(R105)</f>
        <v>4088304</v>
      </c>
      <c r="S106" s="31"/>
      <c r="T106" s="40"/>
      <c r="U106" s="100"/>
      <c r="V106" s="174"/>
      <c r="W106" s="13"/>
      <c r="X106" s="13"/>
      <c r="Y106" s="13"/>
    </row>
    <row r="107" spans="1:25" s="13" customFormat="1" ht="281.25" x14ac:dyDescent="0.2">
      <c r="A107" s="56">
        <v>77</v>
      </c>
      <c r="B107" s="31" t="s">
        <v>79</v>
      </c>
      <c r="C107" s="32" t="s">
        <v>24</v>
      </c>
      <c r="D107" s="33" t="s">
        <v>533</v>
      </c>
      <c r="E107" s="34" t="s">
        <v>700</v>
      </c>
      <c r="F107" s="34" t="s">
        <v>534</v>
      </c>
      <c r="G107" s="34" t="s">
        <v>700</v>
      </c>
      <c r="H107" s="34" t="s">
        <v>534</v>
      </c>
      <c r="I107" s="125" t="s">
        <v>375</v>
      </c>
      <c r="J107" s="125" t="s">
        <v>374</v>
      </c>
      <c r="K107" s="35" t="s">
        <v>23</v>
      </c>
      <c r="L107" s="70" t="s">
        <v>28</v>
      </c>
      <c r="M107" s="37">
        <v>1</v>
      </c>
      <c r="N107" s="39">
        <v>321428.57142857142</v>
      </c>
      <c r="O107" s="39">
        <f t="shared" ref="O107" si="80">N107*M107</f>
        <v>321428.57142857142</v>
      </c>
      <c r="P107" s="47">
        <f t="shared" ref="P107:R107" si="81">O107</f>
        <v>321428.57142857142</v>
      </c>
      <c r="Q107" s="47">
        <f t="shared" si="81"/>
        <v>321428.57142857142</v>
      </c>
      <c r="R107" s="47">
        <f t="shared" si="81"/>
        <v>321428.57142857142</v>
      </c>
      <c r="S107" s="31" t="s">
        <v>398</v>
      </c>
      <c r="T107" s="40" t="s">
        <v>86</v>
      </c>
      <c r="U107" s="100">
        <v>0</v>
      </c>
      <c r="V107" s="174"/>
    </row>
    <row r="108" spans="1:25" s="13" customFormat="1" x14ac:dyDescent="0.2">
      <c r="A108" s="144" t="s">
        <v>493</v>
      </c>
      <c r="B108" s="31"/>
      <c r="C108" s="32"/>
      <c r="D108" s="33"/>
      <c r="E108" s="34"/>
      <c r="F108" s="34"/>
      <c r="G108" s="34"/>
      <c r="H108" s="34"/>
      <c r="I108" s="125"/>
      <c r="J108" s="125"/>
      <c r="K108" s="35"/>
      <c r="L108" s="70"/>
      <c r="M108" s="83">
        <f t="shared" ref="M108:R108" si="82">SUM(M107)</f>
        <v>1</v>
      </c>
      <c r="N108" s="104">
        <f t="shared" si="82"/>
        <v>321428.57142857142</v>
      </c>
      <c r="O108" s="104">
        <f t="shared" si="82"/>
        <v>321428.57142857142</v>
      </c>
      <c r="P108" s="102">
        <f t="shared" si="82"/>
        <v>321428.57142857142</v>
      </c>
      <c r="Q108" s="102">
        <f t="shared" si="82"/>
        <v>321428.57142857142</v>
      </c>
      <c r="R108" s="102">
        <f t="shared" si="82"/>
        <v>321428.57142857142</v>
      </c>
      <c r="S108" s="31"/>
      <c r="T108" s="40"/>
      <c r="U108" s="100"/>
      <c r="V108" s="174"/>
    </row>
    <row r="109" spans="1:25" ht="90" x14ac:dyDescent="0.2">
      <c r="A109" s="49">
        <v>78</v>
      </c>
      <c r="B109" s="31" t="s">
        <v>79</v>
      </c>
      <c r="C109" s="32" t="s">
        <v>24</v>
      </c>
      <c r="D109" s="33" t="s">
        <v>399</v>
      </c>
      <c r="E109" s="34" t="s">
        <v>400</v>
      </c>
      <c r="F109" s="34" t="s">
        <v>401</v>
      </c>
      <c r="G109" s="34" t="s">
        <v>402</v>
      </c>
      <c r="H109" s="34" t="s">
        <v>403</v>
      </c>
      <c r="I109" s="68" t="s">
        <v>522</v>
      </c>
      <c r="J109" s="68" t="s">
        <v>663</v>
      </c>
      <c r="K109" s="35" t="s">
        <v>23</v>
      </c>
      <c r="L109" s="36" t="s">
        <v>28</v>
      </c>
      <c r="M109" s="75">
        <v>1</v>
      </c>
      <c r="N109" s="86">
        <v>3535714.29</v>
      </c>
      <c r="O109" s="86">
        <f>M109*N109</f>
        <v>3535714.29</v>
      </c>
      <c r="P109" s="47">
        <f t="shared" ref="P109:R109" si="83">O109</f>
        <v>3535714.29</v>
      </c>
      <c r="Q109" s="47">
        <f t="shared" si="83"/>
        <v>3535714.29</v>
      </c>
      <c r="R109" s="47">
        <f t="shared" si="83"/>
        <v>3535714.29</v>
      </c>
      <c r="S109" s="31" t="s">
        <v>398</v>
      </c>
      <c r="T109" s="40" t="s">
        <v>86</v>
      </c>
      <c r="U109" s="100">
        <v>0</v>
      </c>
    </row>
    <row r="110" spans="1:25" ht="90" x14ac:dyDescent="0.2">
      <c r="A110" s="49">
        <v>79</v>
      </c>
      <c r="B110" s="31" t="s">
        <v>79</v>
      </c>
      <c r="C110" s="32" t="s">
        <v>24</v>
      </c>
      <c r="D110" s="33" t="s">
        <v>399</v>
      </c>
      <c r="E110" s="34" t="s">
        <v>400</v>
      </c>
      <c r="F110" s="34" t="s">
        <v>401</v>
      </c>
      <c r="G110" s="34" t="s">
        <v>402</v>
      </c>
      <c r="H110" s="34" t="s">
        <v>403</v>
      </c>
      <c r="I110" s="68" t="s">
        <v>522</v>
      </c>
      <c r="J110" s="68" t="s">
        <v>663</v>
      </c>
      <c r="K110" s="35" t="s">
        <v>23</v>
      </c>
      <c r="L110" s="36" t="s">
        <v>28</v>
      </c>
      <c r="M110" s="75">
        <v>1</v>
      </c>
      <c r="N110" s="86">
        <v>3535714.29</v>
      </c>
      <c r="O110" s="86">
        <f>M110*N110</f>
        <v>3535714.29</v>
      </c>
      <c r="P110" s="47">
        <f t="shared" ref="P110:R110" si="84">O110</f>
        <v>3535714.29</v>
      </c>
      <c r="Q110" s="47">
        <f t="shared" si="84"/>
        <v>3535714.29</v>
      </c>
      <c r="R110" s="47">
        <f t="shared" si="84"/>
        <v>3535714.29</v>
      </c>
      <c r="S110" s="31" t="s">
        <v>398</v>
      </c>
      <c r="T110" s="40" t="s">
        <v>86</v>
      </c>
      <c r="U110" s="100">
        <v>0</v>
      </c>
    </row>
    <row r="111" spans="1:25" ht="90" x14ac:dyDescent="0.2">
      <c r="A111" s="49">
        <v>80</v>
      </c>
      <c r="B111" s="31" t="s">
        <v>79</v>
      </c>
      <c r="C111" s="32" t="s">
        <v>24</v>
      </c>
      <c r="D111" s="33" t="s">
        <v>399</v>
      </c>
      <c r="E111" s="34" t="s">
        <v>400</v>
      </c>
      <c r="F111" s="34" t="s">
        <v>401</v>
      </c>
      <c r="G111" s="34" t="s">
        <v>402</v>
      </c>
      <c r="H111" s="34" t="s">
        <v>403</v>
      </c>
      <c r="I111" s="68" t="s">
        <v>523</v>
      </c>
      <c r="J111" s="121" t="s">
        <v>664</v>
      </c>
      <c r="K111" s="35" t="s">
        <v>23</v>
      </c>
      <c r="L111" s="36" t="s">
        <v>28</v>
      </c>
      <c r="M111" s="75">
        <v>1</v>
      </c>
      <c r="N111" s="86">
        <v>3535714.29</v>
      </c>
      <c r="O111" s="86">
        <f>M111*N111</f>
        <v>3535714.29</v>
      </c>
      <c r="P111" s="47">
        <f t="shared" ref="P111:R111" si="85">O111</f>
        <v>3535714.29</v>
      </c>
      <c r="Q111" s="47">
        <f t="shared" si="85"/>
        <v>3535714.29</v>
      </c>
      <c r="R111" s="47">
        <f t="shared" si="85"/>
        <v>3535714.29</v>
      </c>
      <c r="S111" s="31" t="s">
        <v>398</v>
      </c>
      <c r="T111" s="40" t="s">
        <v>86</v>
      </c>
      <c r="U111" s="100">
        <v>0</v>
      </c>
    </row>
    <row r="112" spans="1:25" x14ac:dyDescent="0.2">
      <c r="A112" s="52" t="s">
        <v>404</v>
      </c>
      <c r="B112" s="53"/>
      <c r="C112" s="32"/>
      <c r="D112" s="33"/>
      <c r="E112" s="34"/>
      <c r="F112" s="34"/>
      <c r="G112" s="34"/>
      <c r="H112" s="34"/>
      <c r="I112" s="68"/>
      <c r="J112" s="68"/>
      <c r="K112" s="32"/>
      <c r="L112" s="50"/>
      <c r="M112" s="76">
        <f t="shared" ref="M112:R112" si="86">SUM(M109:M111)</f>
        <v>3</v>
      </c>
      <c r="N112" s="136">
        <f t="shared" si="86"/>
        <v>10607142.870000001</v>
      </c>
      <c r="O112" s="55">
        <f t="shared" si="86"/>
        <v>10607142.870000001</v>
      </c>
      <c r="P112" s="55">
        <f t="shared" si="86"/>
        <v>10607142.870000001</v>
      </c>
      <c r="Q112" s="55">
        <f t="shared" si="86"/>
        <v>10607142.870000001</v>
      </c>
      <c r="R112" s="55">
        <f t="shared" si="86"/>
        <v>10607142.870000001</v>
      </c>
      <c r="S112" s="31"/>
      <c r="T112" s="40"/>
      <c r="U112" s="100"/>
    </row>
    <row r="113" spans="1:21" ht="258.75" x14ac:dyDescent="0.2">
      <c r="A113" s="87">
        <v>81</v>
      </c>
      <c r="B113" s="31" t="s">
        <v>79</v>
      </c>
      <c r="C113" s="31" t="s">
        <v>80</v>
      </c>
      <c r="D113" s="33" t="s">
        <v>678</v>
      </c>
      <c r="E113" s="34" t="s">
        <v>532</v>
      </c>
      <c r="F113" s="34" t="s">
        <v>532</v>
      </c>
      <c r="G113" s="34" t="s">
        <v>697</v>
      </c>
      <c r="H113" s="34" t="s">
        <v>679</v>
      </c>
      <c r="I113" s="123" t="s">
        <v>554</v>
      </c>
      <c r="J113" s="68" t="s">
        <v>531</v>
      </c>
      <c r="K113" s="31" t="s">
        <v>23</v>
      </c>
      <c r="L113" s="31" t="s">
        <v>85</v>
      </c>
      <c r="M113" s="37">
        <v>1</v>
      </c>
      <c r="N113" s="38">
        <v>278482.14</v>
      </c>
      <c r="O113" s="38">
        <f>N113</f>
        <v>278482.14</v>
      </c>
      <c r="P113" s="38">
        <f t="shared" ref="P113:R113" si="87">O113</f>
        <v>278482.14</v>
      </c>
      <c r="Q113" s="38">
        <f t="shared" si="87"/>
        <v>278482.14</v>
      </c>
      <c r="R113" s="38">
        <f t="shared" si="87"/>
        <v>278482.14</v>
      </c>
      <c r="S113" s="31" t="s">
        <v>488</v>
      </c>
      <c r="T113" s="31" t="s">
        <v>86</v>
      </c>
      <c r="U113" s="100">
        <v>0</v>
      </c>
    </row>
    <row r="114" spans="1:21" ht="225" x14ac:dyDescent="0.2">
      <c r="A114" s="49">
        <v>82</v>
      </c>
      <c r="B114" s="31" t="s">
        <v>79</v>
      </c>
      <c r="C114" s="31" t="s">
        <v>80</v>
      </c>
      <c r="D114" s="101" t="s">
        <v>520</v>
      </c>
      <c r="E114" s="59" t="s">
        <v>699</v>
      </c>
      <c r="F114" s="59" t="s">
        <v>519</v>
      </c>
      <c r="G114" s="59" t="s">
        <v>698</v>
      </c>
      <c r="H114" s="59" t="s">
        <v>521</v>
      </c>
      <c r="I114" s="129" t="s">
        <v>692</v>
      </c>
      <c r="J114" s="133" t="s">
        <v>693</v>
      </c>
      <c r="K114" s="88" t="s">
        <v>23</v>
      </c>
      <c r="L114" s="88" t="s">
        <v>85</v>
      </c>
      <c r="M114" s="88">
        <v>50</v>
      </c>
      <c r="N114" s="88">
        <v>119307.15</v>
      </c>
      <c r="O114" s="31">
        <f>M114*N114</f>
        <v>5965357.5</v>
      </c>
      <c r="P114" s="31">
        <v>5965357.5</v>
      </c>
      <c r="Q114" s="31">
        <v>5965357.5</v>
      </c>
      <c r="R114" s="31">
        <v>5965357.5</v>
      </c>
      <c r="S114" s="31" t="s">
        <v>488</v>
      </c>
      <c r="T114" s="31" t="s">
        <v>86</v>
      </c>
      <c r="U114" s="167">
        <v>0</v>
      </c>
    </row>
    <row r="115" spans="1:21" ht="292.5" x14ac:dyDescent="0.2">
      <c r="A115" s="49">
        <v>83</v>
      </c>
      <c r="B115" s="31" t="s">
        <v>79</v>
      </c>
      <c r="C115" s="31" t="s">
        <v>80</v>
      </c>
      <c r="D115" s="62" t="s">
        <v>528</v>
      </c>
      <c r="E115" s="59" t="s">
        <v>695</v>
      </c>
      <c r="F115" s="59" t="s">
        <v>529</v>
      </c>
      <c r="G115" s="59" t="s">
        <v>696</v>
      </c>
      <c r="H115" s="59" t="s">
        <v>530</v>
      </c>
      <c r="I115" s="68" t="s">
        <v>604</v>
      </c>
      <c r="J115" s="68" t="s">
        <v>536</v>
      </c>
      <c r="K115" s="31" t="s">
        <v>23</v>
      </c>
      <c r="L115" s="50" t="s">
        <v>85</v>
      </c>
      <c r="M115" s="37">
        <v>2</v>
      </c>
      <c r="N115" s="38">
        <v>3348.21</v>
      </c>
      <c r="O115" s="38">
        <v>6696.42</v>
      </c>
      <c r="P115" s="38">
        <v>6696.42</v>
      </c>
      <c r="Q115" s="38">
        <v>6696.42</v>
      </c>
      <c r="R115" s="38">
        <v>6696.42</v>
      </c>
      <c r="S115" s="31" t="s">
        <v>488</v>
      </c>
      <c r="T115" s="105" t="s">
        <v>535</v>
      </c>
      <c r="U115" s="100">
        <v>0</v>
      </c>
    </row>
    <row r="116" spans="1:21" ht="303.75" x14ac:dyDescent="0.2">
      <c r="A116" s="87">
        <v>84</v>
      </c>
      <c r="B116" s="31" t="s">
        <v>79</v>
      </c>
      <c r="C116" s="31" t="s">
        <v>80</v>
      </c>
      <c r="D116" s="62" t="s">
        <v>528</v>
      </c>
      <c r="E116" s="59" t="s">
        <v>695</v>
      </c>
      <c r="F116" s="59" t="s">
        <v>529</v>
      </c>
      <c r="G116" s="59" t="s">
        <v>696</v>
      </c>
      <c r="H116" s="59" t="s">
        <v>530</v>
      </c>
      <c r="I116" s="68" t="s">
        <v>603</v>
      </c>
      <c r="J116" s="68" t="s">
        <v>537</v>
      </c>
      <c r="K116" s="31" t="s">
        <v>23</v>
      </c>
      <c r="L116" s="50" t="s">
        <v>85</v>
      </c>
      <c r="M116" s="37">
        <v>2</v>
      </c>
      <c r="N116" s="38">
        <v>3348.21</v>
      </c>
      <c r="O116" s="38">
        <v>6696.42</v>
      </c>
      <c r="P116" s="38">
        <v>6696.42</v>
      </c>
      <c r="Q116" s="38">
        <v>6696.42</v>
      </c>
      <c r="R116" s="38">
        <v>6696.42</v>
      </c>
      <c r="S116" s="31" t="s">
        <v>488</v>
      </c>
      <c r="T116" s="40" t="s">
        <v>420</v>
      </c>
      <c r="U116" s="100">
        <v>0</v>
      </c>
    </row>
    <row r="117" spans="1:21" ht="292.5" x14ac:dyDescent="0.2">
      <c r="A117" s="49">
        <v>85</v>
      </c>
      <c r="B117" s="31" t="s">
        <v>79</v>
      </c>
      <c r="C117" s="31" t="s">
        <v>80</v>
      </c>
      <c r="D117" s="62" t="s">
        <v>528</v>
      </c>
      <c r="E117" s="59" t="s">
        <v>695</v>
      </c>
      <c r="F117" s="59" t="s">
        <v>529</v>
      </c>
      <c r="G117" s="59" t="s">
        <v>696</v>
      </c>
      <c r="H117" s="59" t="s">
        <v>530</v>
      </c>
      <c r="I117" s="68" t="s">
        <v>602</v>
      </c>
      <c r="J117" s="68" t="s">
        <v>538</v>
      </c>
      <c r="K117" s="31" t="s">
        <v>23</v>
      </c>
      <c r="L117" s="50" t="s">
        <v>85</v>
      </c>
      <c r="M117" s="37">
        <v>2</v>
      </c>
      <c r="N117" s="38">
        <v>3348.21</v>
      </c>
      <c r="O117" s="38">
        <v>6696.42</v>
      </c>
      <c r="P117" s="38">
        <v>6696.42</v>
      </c>
      <c r="Q117" s="38">
        <v>6696.42</v>
      </c>
      <c r="R117" s="38">
        <v>6696.42</v>
      </c>
      <c r="S117" s="31" t="s">
        <v>488</v>
      </c>
      <c r="T117" s="40" t="s">
        <v>416</v>
      </c>
      <c r="U117" s="100">
        <v>0</v>
      </c>
    </row>
    <row r="118" spans="1:21" ht="292.5" x14ac:dyDescent="0.2">
      <c r="A118" s="49">
        <v>86</v>
      </c>
      <c r="B118" s="31" t="s">
        <v>79</v>
      </c>
      <c r="C118" s="31" t="s">
        <v>80</v>
      </c>
      <c r="D118" s="62" t="s">
        <v>528</v>
      </c>
      <c r="E118" s="59" t="s">
        <v>695</v>
      </c>
      <c r="F118" s="59" t="s">
        <v>529</v>
      </c>
      <c r="G118" s="59" t="s">
        <v>696</v>
      </c>
      <c r="H118" s="59" t="s">
        <v>530</v>
      </c>
      <c r="I118" s="68" t="s">
        <v>589</v>
      </c>
      <c r="J118" s="68" t="s">
        <v>539</v>
      </c>
      <c r="K118" s="31" t="s">
        <v>23</v>
      </c>
      <c r="L118" s="50" t="s">
        <v>85</v>
      </c>
      <c r="M118" s="37">
        <v>2</v>
      </c>
      <c r="N118" s="38">
        <v>3348.21</v>
      </c>
      <c r="O118" s="38">
        <v>6696.42</v>
      </c>
      <c r="P118" s="38">
        <v>6696.42</v>
      </c>
      <c r="Q118" s="38">
        <v>6696.42</v>
      </c>
      <c r="R118" s="38">
        <v>6696.42</v>
      </c>
      <c r="S118" s="31" t="s">
        <v>488</v>
      </c>
      <c r="T118" s="40" t="s">
        <v>417</v>
      </c>
      <c r="U118" s="100">
        <v>0</v>
      </c>
    </row>
    <row r="119" spans="1:21" ht="292.5" x14ac:dyDescent="0.2">
      <c r="A119" s="87">
        <v>87</v>
      </c>
      <c r="B119" s="31" t="s">
        <v>79</v>
      </c>
      <c r="C119" s="31" t="s">
        <v>80</v>
      </c>
      <c r="D119" s="62" t="s">
        <v>528</v>
      </c>
      <c r="E119" s="59" t="s">
        <v>695</v>
      </c>
      <c r="F119" s="59" t="s">
        <v>529</v>
      </c>
      <c r="G119" s="59" t="s">
        <v>696</v>
      </c>
      <c r="H119" s="59" t="s">
        <v>530</v>
      </c>
      <c r="I119" s="68" t="s">
        <v>590</v>
      </c>
      <c r="J119" s="68" t="s">
        <v>540</v>
      </c>
      <c r="K119" s="31" t="s">
        <v>23</v>
      </c>
      <c r="L119" s="50" t="s">
        <v>85</v>
      </c>
      <c r="M119" s="37">
        <v>2</v>
      </c>
      <c r="N119" s="38">
        <v>3348.21</v>
      </c>
      <c r="O119" s="38">
        <v>6696.42</v>
      </c>
      <c r="P119" s="38">
        <v>6696.42</v>
      </c>
      <c r="Q119" s="38">
        <v>6696.42</v>
      </c>
      <c r="R119" s="38">
        <v>6696.42</v>
      </c>
      <c r="S119" s="31" t="s">
        <v>488</v>
      </c>
      <c r="T119" s="40" t="s">
        <v>423</v>
      </c>
      <c r="U119" s="100">
        <v>0</v>
      </c>
    </row>
    <row r="120" spans="1:21" ht="292.5" x14ac:dyDescent="0.2">
      <c r="A120" s="49">
        <v>88</v>
      </c>
      <c r="B120" s="31" t="s">
        <v>79</v>
      </c>
      <c r="C120" s="31" t="s">
        <v>80</v>
      </c>
      <c r="D120" s="62" t="s">
        <v>528</v>
      </c>
      <c r="E120" s="59" t="s">
        <v>695</v>
      </c>
      <c r="F120" s="59" t="s">
        <v>529</v>
      </c>
      <c r="G120" s="59" t="s">
        <v>696</v>
      </c>
      <c r="H120" s="59" t="s">
        <v>530</v>
      </c>
      <c r="I120" s="68" t="s">
        <v>592</v>
      </c>
      <c r="J120" s="68" t="s">
        <v>591</v>
      </c>
      <c r="K120" s="31" t="s">
        <v>23</v>
      </c>
      <c r="L120" s="50" t="s">
        <v>85</v>
      </c>
      <c r="M120" s="37">
        <v>2</v>
      </c>
      <c r="N120" s="38">
        <v>3348.21</v>
      </c>
      <c r="O120" s="38">
        <v>6696.42</v>
      </c>
      <c r="P120" s="38">
        <v>6696.42</v>
      </c>
      <c r="Q120" s="38">
        <v>6696.42</v>
      </c>
      <c r="R120" s="38">
        <v>6696.42</v>
      </c>
      <c r="S120" s="31" t="s">
        <v>488</v>
      </c>
      <c r="T120" s="40" t="s">
        <v>424</v>
      </c>
      <c r="U120" s="100">
        <v>0</v>
      </c>
    </row>
    <row r="121" spans="1:21" ht="303.75" x14ac:dyDescent="0.2">
      <c r="A121" s="49">
        <v>89</v>
      </c>
      <c r="B121" s="31" t="s">
        <v>79</v>
      </c>
      <c r="C121" s="31" t="s">
        <v>80</v>
      </c>
      <c r="D121" s="62" t="s">
        <v>528</v>
      </c>
      <c r="E121" s="59" t="s">
        <v>695</v>
      </c>
      <c r="F121" s="59" t="s">
        <v>529</v>
      </c>
      <c r="G121" s="59" t="s">
        <v>696</v>
      </c>
      <c r="H121" s="59" t="s">
        <v>530</v>
      </c>
      <c r="I121" s="68" t="s">
        <v>593</v>
      </c>
      <c r="J121" s="68" t="s">
        <v>541</v>
      </c>
      <c r="K121" s="31" t="s">
        <v>23</v>
      </c>
      <c r="L121" s="50" t="s">
        <v>85</v>
      </c>
      <c r="M121" s="37">
        <v>2</v>
      </c>
      <c r="N121" s="38">
        <v>3348.21</v>
      </c>
      <c r="O121" s="38">
        <v>6696.42</v>
      </c>
      <c r="P121" s="38">
        <v>6696.42</v>
      </c>
      <c r="Q121" s="38">
        <v>6696.42</v>
      </c>
      <c r="R121" s="38">
        <v>6696.42</v>
      </c>
      <c r="S121" s="31" t="s">
        <v>488</v>
      </c>
      <c r="T121" s="40" t="s">
        <v>425</v>
      </c>
      <c r="U121" s="100">
        <v>0</v>
      </c>
    </row>
    <row r="122" spans="1:21" ht="303.75" x14ac:dyDescent="0.2">
      <c r="A122" s="87">
        <v>90</v>
      </c>
      <c r="B122" s="31" t="s">
        <v>79</v>
      </c>
      <c r="C122" s="31" t="s">
        <v>80</v>
      </c>
      <c r="D122" s="62" t="s">
        <v>528</v>
      </c>
      <c r="E122" s="59" t="s">
        <v>695</v>
      </c>
      <c r="F122" s="59" t="s">
        <v>529</v>
      </c>
      <c r="G122" s="59" t="s">
        <v>696</v>
      </c>
      <c r="H122" s="59" t="s">
        <v>530</v>
      </c>
      <c r="I122" s="68" t="s">
        <v>594</v>
      </c>
      <c r="J122" s="68" t="s">
        <v>542</v>
      </c>
      <c r="K122" s="31" t="s">
        <v>23</v>
      </c>
      <c r="L122" s="50" t="s">
        <v>85</v>
      </c>
      <c r="M122" s="37">
        <v>2</v>
      </c>
      <c r="N122" s="38">
        <v>3348.21</v>
      </c>
      <c r="O122" s="38">
        <v>6696.42</v>
      </c>
      <c r="P122" s="38">
        <v>6696.42</v>
      </c>
      <c r="Q122" s="38">
        <v>6696.42</v>
      </c>
      <c r="R122" s="38">
        <v>6696.42</v>
      </c>
      <c r="S122" s="31" t="s">
        <v>488</v>
      </c>
      <c r="T122" s="40" t="s">
        <v>428</v>
      </c>
      <c r="U122" s="100">
        <v>0</v>
      </c>
    </row>
    <row r="123" spans="1:21" ht="292.5" x14ac:dyDescent="0.2">
      <c r="A123" s="49">
        <v>91</v>
      </c>
      <c r="B123" s="31" t="s">
        <v>79</v>
      </c>
      <c r="C123" s="31" t="s">
        <v>80</v>
      </c>
      <c r="D123" s="62" t="s">
        <v>528</v>
      </c>
      <c r="E123" s="59" t="s">
        <v>695</v>
      </c>
      <c r="F123" s="59" t="s">
        <v>529</v>
      </c>
      <c r="G123" s="59" t="s">
        <v>696</v>
      </c>
      <c r="H123" s="59" t="s">
        <v>530</v>
      </c>
      <c r="I123" s="68" t="s">
        <v>595</v>
      </c>
      <c r="J123" s="68" t="s">
        <v>543</v>
      </c>
      <c r="K123" s="31" t="s">
        <v>23</v>
      </c>
      <c r="L123" s="50" t="s">
        <v>85</v>
      </c>
      <c r="M123" s="37">
        <v>2</v>
      </c>
      <c r="N123" s="38">
        <v>3348.21</v>
      </c>
      <c r="O123" s="38">
        <v>6696.42</v>
      </c>
      <c r="P123" s="38">
        <v>6696.42</v>
      </c>
      <c r="Q123" s="38">
        <v>6696.42</v>
      </c>
      <c r="R123" s="38">
        <v>6696.42</v>
      </c>
      <c r="S123" s="31" t="s">
        <v>488</v>
      </c>
      <c r="T123" s="40" t="s">
        <v>429</v>
      </c>
      <c r="U123" s="100">
        <v>0</v>
      </c>
    </row>
    <row r="124" spans="1:21" ht="292.5" x14ac:dyDescent="0.2">
      <c r="A124" s="49">
        <v>92</v>
      </c>
      <c r="B124" s="31" t="s">
        <v>79</v>
      </c>
      <c r="C124" s="31" t="s">
        <v>80</v>
      </c>
      <c r="D124" s="62" t="s">
        <v>528</v>
      </c>
      <c r="E124" s="59" t="s">
        <v>695</v>
      </c>
      <c r="F124" s="59" t="s">
        <v>529</v>
      </c>
      <c r="G124" s="59" t="s">
        <v>696</v>
      </c>
      <c r="H124" s="59" t="s">
        <v>530</v>
      </c>
      <c r="I124" s="68" t="s">
        <v>596</v>
      </c>
      <c r="J124" s="68" t="s">
        <v>544</v>
      </c>
      <c r="K124" s="31" t="s">
        <v>23</v>
      </c>
      <c r="L124" s="50" t="s">
        <v>85</v>
      </c>
      <c r="M124" s="37">
        <v>2</v>
      </c>
      <c r="N124" s="38">
        <v>3348.21</v>
      </c>
      <c r="O124" s="38">
        <v>6696.42</v>
      </c>
      <c r="P124" s="38">
        <v>6696.42</v>
      </c>
      <c r="Q124" s="38">
        <v>6696.42</v>
      </c>
      <c r="R124" s="38">
        <v>6696.42</v>
      </c>
      <c r="S124" s="31" t="s">
        <v>488</v>
      </c>
      <c r="T124" s="40" t="s">
        <v>435</v>
      </c>
      <c r="U124" s="100">
        <v>0</v>
      </c>
    </row>
    <row r="125" spans="1:21" ht="303.75" x14ac:dyDescent="0.2">
      <c r="A125" s="87">
        <v>93</v>
      </c>
      <c r="B125" s="31" t="s">
        <v>79</v>
      </c>
      <c r="C125" s="31" t="s">
        <v>80</v>
      </c>
      <c r="D125" s="62" t="s">
        <v>528</v>
      </c>
      <c r="E125" s="59" t="s">
        <v>695</v>
      </c>
      <c r="F125" s="59" t="s">
        <v>529</v>
      </c>
      <c r="G125" s="59" t="s">
        <v>696</v>
      </c>
      <c r="H125" s="59" t="s">
        <v>530</v>
      </c>
      <c r="I125" s="68" t="s">
        <v>597</v>
      </c>
      <c r="J125" s="68" t="s">
        <v>545</v>
      </c>
      <c r="K125" s="31" t="s">
        <v>23</v>
      </c>
      <c r="L125" s="50" t="s">
        <v>85</v>
      </c>
      <c r="M125" s="37">
        <v>2</v>
      </c>
      <c r="N125" s="38">
        <v>3348.21</v>
      </c>
      <c r="O125" s="38">
        <v>6696.42</v>
      </c>
      <c r="P125" s="38">
        <v>6696.42</v>
      </c>
      <c r="Q125" s="38">
        <v>6696.42</v>
      </c>
      <c r="R125" s="38">
        <v>6696.42</v>
      </c>
      <c r="S125" s="31" t="s">
        <v>488</v>
      </c>
      <c r="T125" s="40" t="s">
        <v>432</v>
      </c>
      <c r="U125" s="100">
        <v>0</v>
      </c>
    </row>
    <row r="126" spans="1:21" ht="303.75" x14ac:dyDescent="0.2">
      <c r="A126" s="49">
        <v>94</v>
      </c>
      <c r="B126" s="31" t="s">
        <v>79</v>
      </c>
      <c r="C126" s="31" t="s">
        <v>80</v>
      </c>
      <c r="D126" s="62" t="s">
        <v>528</v>
      </c>
      <c r="E126" s="59" t="s">
        <v>695</v>
      </c>
      <c r="F126" s="59" t="s">
        <v>529</v>
      </c>
      <c r="G126" s="59" t="s">
        <v>696</v>
      </c>
      <c r="H126" s="59" t="s">
        <v>530</v>
      </c>
      <c r="I126" s="68" t="s">
        <v>598</v>
      </c>
      <c r="J126" s="68" t="s">
        <v>546</v>
      </c>
      <c r="K126" s="31" t="s">
        <v>23</v>
      </c>
      <c r="L126" s="50" t="s">
        <v>85</v>
      </c>
      <c r="M126" s="37">
        <v>2</v>
      </c>
      <c r="N126" s="38">
        <v>3348.21</v>
      </c>
      <c r="O126" s="38">
        <v>6696.42</v>
      </c>
      <c r="P126" s="38">
        <v>6696.42</v>
      </c>
      <c r="Q126" s="38">
        <v>6696.42</v>
      </c>
      <c r="R126" s="38">
        <v>6696.42</v>
      </c>
      <c r="S126" s="31" t="s">
        <v>488</v>
      </c>
      <c r="T126" s="40" t="s">
        <v>436</v>
      </c>
      <c r="U126" s="100">
        <v>0</v>
      </c>
    </row>
    <row r="127" spans="1:21" ht="292.5" x14ac:dyDescent="0.2">
      <c r="A127" s="49">
        <v>95</v>
      </c>
      <c r="B127" s="31" t="s">
        <v>79</v>
      </c>
      <c r="C127" s="31" t="s">
        <v>80</v>
      </c>
      <c r="D127" s="62" t="s">
        <v>528</v>
      </c>
      <c r="E127" s="59" t="s">
        <v>695</v>
      </c>
      <c r="F127" s="59" t="s">
        <v>529</v>
      </c>
      <c r="G127" s="59" t="s">
        <v>696</v>
      </c>
      <c r="H127" s="59" t="s">
        <v>530</v>
      </c>
      <c r="I127" s="68" t="s">
        <v>599</v>
      </c>
      <c r="J127" s="68" t="s">
        <v>547</v>
      </c>
      <c r="K127" s="31" t="s">
        <v>23</v>
      </c>
      <c r="L127" s="50" t="s">
        <v>85</v>
      </c>
      <c r="M127" s="37">
        <v>2</v>
      </c>
      <c r="N127" s="38">
        <v>3348.21</v>
      </c>
      <c r="O127" s="38">
        <v>6696.42</v>
      </c>
      <c r="P127" s="38">
        <v>6696.42</v>
      </c>
      <c r="Q127" s="38">
        <v>6696.42</v>
      </c>
      <c r="R127" s="38">
        <v>6696.42</v>
      </c>
      <c r="S127" s="31" t="s">
        <v>488</v>
      </c>
      <c r="T127" s="40" t="s">
        <v>437</v>
      </c>
      <c r="U127" s="100">
        <v>0</v>
      </c>
    </row>
    <row r="128" spans="1:21" ht="303.75" x14ac:dyDescent="0.2">
      <c r="A128" s="87">
        <v>96</v>
      </c>
      <c r="B128" s="31" t="s">
        <v>79</v>
      </c>
      <c r="C128" s="31" t="s">
        <v>80</v>
      </c>
      <c r="D128" s="62" t="s">
        <v>528</v>
      </c>
      <c r="E128" s="59" t="s">
        <v>695</v>
      </c>
      <c r="F128" s="59" t="s">
        <v>529</v>
      </c>
      <c r="G128" s="59" t="s">
        <v>696</v>
      </c>
      <c r="H128" s="59" t="s">
        <v>530</v>
      </c>
      <c r="I128" s="68" t="s">
        <v>600</v>
      </c>
      <c r="J128" s="68" t="s">
        <v>548</v>
      </c>
      <c r="K128" s="31" t="s">
        <v>23</v>
      </c>
      <c r="L128" s="50" t="s">
        <v>85</v>
      </c>
      <c r="M128" s="37">
        <v>2</v>
      </c>
      <c r="N128" s="38">
        <v>3348.21</v>
      </c>
      <c r="O128" s="38">
        <v>6696.42</v>
      </c>
      <c r="P128" s="38">
        <v>6696.42</v>
      </c>
      <c r="Q128" s="38">
        <v>6696.42</v>
      </c>
      <c r="R128" s="38">
        <v>6696.42</v>
      </c>
      <c r="S128" s="31" t="s">
        <v>488</v>
      </c>
      <c r="T128" s="40" t="s">
        <v>438</v>
      </c>
      <c r="U128" s="100">
        <v>0</v>
      </c>
    </row>
    <row r="129" spans="1:22" ht="292.5" x14ac:dyDescent="0.2">
      <c r="A129" s="49">
        <v>97</v>
      </c>
      <c r="B129" s="31" t="s">
        <v>466</v>
      </c>
      <c r="C129" s="31" t="s">
        <v>80</v>
      </c>
      <c r="D129" s="62" t="s">
        <v>528</v>
      </c>
      <c r="E129" s="59" t="s">
        <v>695</v>
      </c>
      <c r="F129" s="59" t="s">
        <v>529</v>
      </c>
      <c r="G129" s="59" t="s">
        <v>696</v>
      </c>
      <c r="H129" s="59" t="s">
        <v>530</v>
      </c>
      <c r="I129" s="68" t="s">
        <v>601</v>
      </c>
      <c r="J129" s="68" t="s">
        <v>549</v>
      </c>
      <c r="K129" s="31" t="s">
        <v>23</v>
      </c>
      <c r="L129" s="50" t="s">
        <v>85</v>
      </c>
      <c r="M129" s="37">
        <v>2</v>
      </c>
      <c r="N129" s="38">
        <v>3348.21</v>
      </c>
      <c r="O129" s="38">
        <v>6696.42</v>
      </c>
      <c r="P129" s="38">
        <v>6696.42</v>
      </c>
      <c r="Q129" s="38">
        <v>6696.42</v>
      </c>
      <c r="R129" s="38">
        <v>6696.42</v>
      </c>
      <c r="S129" s="31" t="s">
        <v>488</v>
      </c>
      <c r="T129" s="40" t="s">
        <v>441</v>
      </c>
      <c r="U129" s="100">
        <v>0</v>
      </c>
    </row>
    <row r="130" spans="1:22" x14ac:dyDescent="0.2">
      <c r="A130" s="144" t="s">
        <v>701</v>
      </c>
      <c r="B130" s="106"/>
      <c r="C130" s="106"/>
      <c r="D130" s="106"/>
      <c r="E130" s="107"/>
      <c r="F130" s="107"/>
      <c r="G130" s="107"/>
      <c r="H130" s="107"/>
      <c r="I130" s="108"/>
      <c r="J130" s="108"/>
      <c r="K130" s="106"/>
      <c r="L130" s="107"/>
      <c r="M130" s="137">
        <f>SUM(M115:M129)</f>
        <v>30</v>
      </c>
      <c r="N130" s="138">
        <f>SUM(N115:N129)</f>
        <v>50223.149999999994</v>
      </c>
      <c r="O130" s="247">
        <f>SUM(O115:O129)</f>
        <v>100446.29999999999</v>
      </c>
      <c r="P130" s="138">
        <f t="shared" ref="P130:R130" si="88">SUM(P115:P129)</f>
        <v>100446.29999999999</v>
      </c>
      <c r="Q130" s="138">
        <f t="shared" si="88"/>
        <v>100446.29999999999</v>
      </c>
      <c r="R130" s="138">
        <f t="shared" si="88"/>
        <v>100446.29999999999</v>
      </c>
      <c r="S130" s="139"/>
      <c r="T130" s="139"/>
      <c r="U130" s="168"/>
    </row>
    <row r="131" spans="1:22" s="99" customFormat="1" ht="259.5" customHeight="1" x14ac:dyDescent="0.2">
      <c r="A131" s="181">
        <v>98</v>
      </c>
      <c r="B131" s="182" t="s">
        <v>79</v>
      </c>
      <c r="C131" s="183" t="s">
        <v>24</v>
      </c>
      <c r="D131" s="184" t="s">
        <v>447</v>
      </c>
      <c r="E131" s="185" t="s">
        <v>448</v>
      </c>
      <c r="F131" s="185" t="s">
        <v>449</v>
      </c>
      <c r="G131" s="185" t="s">
        <v>450</v>
      </c>
      <c r="H131" s="185" t="s">
        <v>451</v>
      </c>
      <c r="I131" s="131" t="s">
        <v>677</v>
      </c>
      <c r="J131" s="131" t="s">
        <v>680</v>
      </c>
      <c r="K131" s="186" t="s">
        <v>23</v>
      </c>
      <c r="L131" s="187" t="s">
        <v>28</v>
      </c>
      <c r="M131" s="94">
        <v>1</v>
      </c>
      <c r="N131" s="85">
        <v>740357.14</v>
      </c>
      <c r="O131" s="85">
        <v>740357.14</v>
      </c>
      <c r="P131" s="85">
        <v>740357.14</v>
      </c>
      <c r="Q131" s="85">
        <v>740357.14</v>
      </c>
      <c r="R131" s="85">
        <v>740357.14</v>
      </c>
      <c r="S131" s="88" t="s">
        <v>398</v>
      </c>
      <c r="T131" s="96" t="s">
        <v>86</v>
      </c>
      <c r="U131" s="166">
        <v>0</v>
      </c>
      <c r="V131" s="180"/>
    </row>
    <row r="132" spans="1:22" ht="14.25" x14ac:dyDescent="0.2">
      <c r="A132" s="145" t="s">
        <v>405</v>
      </c>
      <c r="B132" s="31"/>
      <c r="C132" s="32"/>
      <c r="D132" s="81"/>
      <c r="E132" s="34"/>
      <c r="F132" s="34"/>
      <c r="G132" s="34"/>
      <c r="H132" s="34"/>
      <c r="I132" s="68"/>
      <c r="J132" s="68"/>
      <c r="K132" s="35"/>
      <c r="L132" s="36"/>
      <c r="M132" s="83">
        <f>M44+M68+M101+M104+M106+M108+M112+M113+M114+M130+M131</f>
        <v>2868</v>
      </c>
      <c r="N132" s="38"/>
      <c r="O132" s="248">
        <f>O44+O68+O101+O104+O106+O108+O112+O113+O114+O130+O131</f>
        <v>24804312.511428576</v>
      </c>
      <c r="P132" s="38"/>
      <c r="Q132" s="38"/>
      <c r="R132" s="38"/>
      <c r="S132" s="31"/>
      <c r="T132" s="40"/>
      <c r="U132" s="100"/>
      <c r="V132" s="177"/>
    </row>
    <row r="133" spans="1:22" ht="168.75" x14ac:dyDescent="0.2">
      <c r="A133" s="49">
        <v>99</v>
      </c>
      <c r="B133" s="31" t="s">
        <v>79</v>
      </c>
      <c r="C133" s="32" t="s">
        <v>24</v>
      </c>
      <c r="D133" s="77" t="s">
        <v>406</v>
      </c>
      <c r="E133" s="78" t="s">
        <v>407</v>
      </c>
      <c r="F133" s="79" t="s">
        <v>408</v>
      </c>
      <c r="G133" s="80" t="s">
        <v>409</v>
      </c>
      <c r="H133" s="34" t="s">
        <v>410</v>
      </c>
      <c r="I133" s="146" t="s">
        <v>411</v>
      </c>
      <c r="J133" s="146" t="s">
        <v>412</v>
      </c>
      <c r="K133" s="35" t="s">
        <v>397</v>
      </c>
      <c r="L133" s="36" t="s">
        <v>28</v>
      </c>
      <c r="M133" s="147">
        <v>1</v>
      </c>
      <c r="N133" s="86">
        <v>18707.14</v>
      </c>
      <c r="O133" s="39">
        <v>8995329.6400000006</v>
      </c>
      <c r="P133" s="38">
        <f t="shared" ref="P133" si="89">O133</f>
        <v>8995329.6400000006</v>
      </c>
      <c r="Q133" s="38">
        <f t="shared" ref="Q133" si="90">O133</f>
        <v>8995329.6400000006</v>
      </c>
      <c r="R133" s="38">
        <f t="shared" ref="R133" si="91">O133</f>
        <v>8995329.6400000006</v>
      </c>
      <c r="S133" s="31" t="s">
        <v>398</v>
      </c>
      <c r="T133" s="40" t="s">
        <v>86</v>
      </c>
      <c r="U133" s="100">
        <v>0</v>
      </c>
      <c r="V133" s="178"/>
    </row>
    <row r="134" spans="1:22" ht="191.25" x14ac:dyDescent="0.2">
      <c r="A134" s="49">
        <v>100</v>
      </c>
      <c r="B134" s="31" t="s">
        <v>79</v>
      </c>
      <c r="C134" s="32" t="s">
        <v>24</v>
      </c>
      <c r="D134" s="77" t="s">
        <v>406</v>
      </c>
      <c r="E134" s="78" t="s">
        <v>407</v>
      </c>
      <c r="F134" s="79" t="s">
        <v>408</v>
      </c>
      <c r="G134" s="80" t="s">
        <v>414</v>
      </c>
      <c r="H134" s="34" t="s">
        <v>415</v>
      </c>
      <c r="I134" s="146" t="s">
        <v>411</v>
      </c>
      <c r="J134" s="146" t="s">
        <v>413</v>
      </c>
      <c r="K134" s="35" t="s">
        <v>397</v>
      </c>
      <c r="L134" s="36" t="s">
        <v>28</v>
      </c>
      <c r="M134" s="147">
        <v>1</v>
      </c>
      <c r="N134" s="38">
        <f>ROUND(20517.8571428571,2)</f>
        <v>20517.86</v>
      </c>
      <c r="O134" s="39">
        <v>504739.29</v>
      </c>
      <c r="P134" s="38">
        <f t="shared" ref="P134:P145" si="92">O134</f>
        <v>504739.29</v>
      </c>
      <c r="Q134" s="38">
        <f t="shared" ref="Q134:Q145" si="93">O134</f>
        <v>504739.29</v>
      </c>
      <c r="R134" s="38">
        <f t="shared" ref="R134:R145" si="94">O134</f>
        <v>504739.29</v>
      </c>
      <c r="S134" s="31" t="s">
        <v>398</v>
      </c>
      <c r="T134" s="40" t="s">
        <v>416</v>
      </c>
      <c r="U134" s="100">
        <v>0</v>
      </c>
      <c r="V134" s="178"/>
    </row>
    <row r="135" spans="1:22" ht="157.5" x14ac:dyDescent="0.2">
      <c r="A135" s="49">
        <v>101</v>
      </c>
      <c r="B135" s="31" t="s">
        <v>79</v>
      </c>
      <c r="C135" s="32" t="s">
        <v>24</v>
      </c>
      <c r="D135" s="77" t="s">
        <v>406</v>
      </c>
      <c r="E135" s="78" t="s">
        <v>407</v>
      </c>
      <c r="F135" s="79" t="s">
        <v>408</v>
      </c>
      <c r="G135" s="80" t="s">
        <v>563</v>
      </c>
      <c r="H135" s="34" t="s">
        <v>524</v>
      </c>
      <c r="I135" s="146" t="s">
        <v>411</v>
      </c>
      <c r="J135" s="146" t="s">
        <v>413</v>
      </c>
      <c r="K135" s="35" t="s">
        <v>397</v>
      </c>
      <c r="L135" s="36" t="s">
        <v>28</v>
      </c>
      <c r="M135" s="147">
        <v>1</v>
      </c>
      <c r="N135" s="38">
        <v>17142.86</v>
      </c>
      <c r="O135" s="39">
        <v>312000</v>
      </c>
      <c r="P135" s="38">
        <f t="shared" si="92"/>
        <v>312000</v>
      </c>
      <c r="Q135" s="38">
        <f t="shared" si="93"/>
        <v>312000</v>
      </c>
      <c r="R135" s="38">
        <f t="shared" si="94"/>
        <v>312000</v>
      </c>
      <c r="S135" s="31" t="s">
        <v>398</v>
      </c>
      <c r="T135" s="40" t="s">
        <v>417</v>
      </c>
      <c r="U135" s="100">
        <v>0</v>
      </c>
      <c r="V135" s="178"/>
    </row>
    <row r="136" spans="1:22" ht="180" x14ac:dyDescent="0.2">
      <c r="A136" s="49">
        <v>102</v>
      </c>
      <c r="B136" s="31" t="s">
        <v>79</v>
      </c>
      <c r="C136" s="32" t="s">
        <v>24</v>
      </c>
      <c r="D136" s="77" t="s">
        <v>406</v>
      </c>
      <c r="E136" s="78" t="s">
        <v>407</v>
      </c>
      <c r="F136" s="79" t="s">
        <v>408</v>
      </c>
      <c r="G136" s="80" t="s">
        <v>418</v>
      </c>
      <c r="H136" s="34" t="s">
        <v>419</v>
      </c>
      <c r="I136" s="146" t="s">
        <v>411</v>
      </c>
      <c r="J136" s="146" t="s">
        <v>413</v>
      </c>
      <c r="K136" s="35" t="s">
        <v>397</v>
      </c>
      <c r="L136" s="36" t="s">
        <v>28</v>
      </c>
      <c r="M136" s="147">
        <v>1</v>
      </c>
      <c r="N136" s="38">
        <v>7500</v>
      </c>
      <c r="O136" s="39">
        <v>150000</v>
      </c>
      <c r="P136" s="38">
        <f t="shared" si="92"/>
        <v>150000</v>
      </c>
      <c r="Q136" s="38">
        <f t="shared" si="93"/>
        <v>150000</v>
      </c>
      <c r="R136" s="38">
        <f t="shared" si="94"/>
        <v>150000</v>
      </c>
      <c r="S136" s="31" t="s">
        <v>398</v>
      </c>
      <c r="T136" s="40" t="s">
        <v>420</v>
      </c>
      <c r="U136" s="100">
        <v>0</v>
      </c>
      <c r="V136" s="178"/>
    </row>
    <row r="137" spans="1:22" ht="157.5" x14ac:dyDescent="0.2">
      <c r="A137" s="49">
        <v>103</v>
      </c>
      <c r="B137" s="31" t="s">
        <v>79</v>
      </c>
      <c r="C137" s="32" t="s">
        <v>24</v>
      </c>
      <c r="D137" s="77" t="s">
        <v>406</v>
      </c>
      <c r="E137" s="78" t="s">
        <v>407</v>
      </c>
      <c r="F137" s="79" t="s">
        <v>408</v>
      </c>
      <c r="G137" s="80" t="s">
        <v>421</v>
      </c>
      <c r="H137" s="34" t="s">
        <v>422</v>
      </c>
      <c r="I137" s="146" t="s">
        <v>411</v>
      </c>
      <c r="J137" s="146" t="s">
        <v>413</v>
      </c>
      <c r="K137" s="35" t="s">
        <v>397</v>
      </c>
      <c r="L137" s="36" t="s">
        <v>28</v>
      </c>
      <c r="M137" s="147">
        <v>1</v>
      </c>
      <c r="N137" s="38">
        <v>37500</v>
      </c>
      <c r="O137" s="39">
        <v>836250</v>
      </c>
      <c r="P137" s="38">
        <f t="shared" si="92"/>
        <v>836250</v>
      </c>
      <c r="Q137" s="38">
        <f t="shared" si="93"/>
        <v>836250</v>
      </c>
      <c r="R137" s="38">
        <f t="shared" si="94"/>
        <v>836250</v>
      </c>
      <c r="S137" s="31" t="s">
        <v>398</v>
      </c>
      <c r="T137" s="40" t="s">
        <v>423</v>
      </c>
      <c r="U137" s="100">
        <v>0</v>
      </c>
      <c r="V137" s="178"/>
    </row>
    <row r="138" spans="1:22" ht="180" x14ac:dyDescent="0.2">
      <c r="A138" s="49">
        <v>104</v>
      </c>
      <c r="B138" s="31" t="s">
        <v>79</v>
      </c>
      <c r="C138" s="32" t="s">
        <v>24</v>
      </c>
      <c r="D138" s="77" t="s">
        <v>406</v>
      </c>
      <c r="E138" s="78" t="s">
        <v>407</v>
      </c>
      <c r="F138" s="79" t="s">
        <v>408</v>
      </c>
      <c r="G138" s="80" t="s">
        <v>426</v>
      </c>
      <c r="H138" s="34" t="s">
        <v>427</v>
      </c>
      <c r="I138" s="146" t="s">
        <v>411</v>
      </c>
      <c r="J138" s="146" t="s">
        <v>413</v>
      </c>
      <c r="K138" s="35" t="s">
        <v>397</v>
      </c>
      <c r="L138" s="36" t="s">
        <v>28</v>
      </c>
      <c r="M138" s="147">
        <v>1</v>
      </c>
      <c r="N138" s="38">
        <v>14239.285714285714</v>
      </c>
      <c r="O138" s="39">
        <v>320383.93</v>
      </c>
      <c r="P138" s="38">
        <f t="shared" si="92"/>
        <v>320383.93</v>
      </c>
      <c r="Q138" s="38">
        <f t="shared" si="93"/>
        <v>320383.93</v>
      </c>
      <c r="R138" s="38">
        <f t="shared" si="94"/>
        <v>320383.93</v>
      </c>
      <c r="S138" s="31" t="s">
        <v>398</v>
      </c>
      <c r="T138" s="40" t="s">
        <v>428</v>
      </c>
      <c r="U138" s="100">
        <v>0</v>
      </c>
      <c r="V138" s="178"/>
    </row>
    <row r="139" spans="1:22" ht="168.75" x14ac:dyDescent="0.2">
      <c r="A139" s="49">
        <v>105</v>
      </c>
      <c r="B139" s="31" t="s">
        <v>79</v>
      </c>
      <c r="C139" s="32" t="s">
        <v>24</v>
      </c>
      <c r="D139" s="77" t="s">
        <v>406</v>
      </c>
      <c r="E139" s="78" t="s">
        <v>407</v>
      </c>
      <c r="F139" s="79" t="s">
        <v>408</v>
      </c>
      <c r="G139" s="80" t="s">
        <v>586</v>
      </c>
      <c r="H139" s="34" t="s">
        <v>525</v>
      </c>
      <c r="I139" s="146" t="s">
        <v>411</v>
      </c>
      <c r="J139" s="146" t="s">
        <v>413</v>
      </c>
      <c r="K139" s="35" t="s">
        <v>397</v>
      </c>
      <c r="L139" s="36" t="s">
        <v>28</v>
      </c>
      <c r="M139" s="147">
        <v>1</v>
      </c>
      <c r="N139" s="38">
        <v>3557.2410714285711</v>
      </c>
      <c r="O139" s="39">
        <v>89286.75</v>
      </c>
      <c r="P139" s="38">
        <f t="shared" si="92"/>
        <v>89286.75</v>
      </c>
      <c r="Q139" s="38">
        <f t="shared" si="93"/>
        <v>89286.75</v>
      </c>
      <c r="R139" s="38">
        <f t="shared" si="94"/>
        <v>89286.75</v>
      </c>
      <c r="S139" s="31" t="s">
        <v>398</v>
      </c>
      <c r="T139" s="40" t="s">
        <v>429</v>
      </c>
      <c r="U139" s="100">
        <v>0</v>
      </c>
      <c r="V139" s="178"/>
    </row>
    <row r="140" spans="1:22" ht="157.5" x14ac:dyDescent="0.2">
      <c r="A140" s="49">
        <v>106</v>
      </c>
      <c r="B140" s="31" t="s">
        <v>79</v>
      </c>
      <c r="C140" s="32" t="s">
        <v>24</v>
      </c>
      <c r="D140" s="77" t="s">
        <v>406</v>
      </c>
      <c r="E140" s="78" t="s">
        <v>407</v>
      </c>
      <c r="F140" s="79" t="s">
        <v>408</v>
      </c>
      <c r="G140" s="80" t="s">
        <v>430</v>
      </c>
      <c r="H140" s="34" t="s">
        <v>431</v>
      </c>
      <c r="I140" s="146" t="s">
        <v>411</v>
      </c>
      <c r="J140" s="146" t="s">
        <v>413</v>
      </c>
      <c r="K140" s="35" t="s">
        <v>397</v>
      </c>
      <c r="L140" s="36" t="s">
        <v>28</v>
      </c>
      <c r="M140" s="147">
        <v>1</v>
      </c>
      <c r="N140" s="38">
        <v>10714.285714285714</v>
      </c>
      <c r="O140" s="39">
        <v>214285.71</v>
      </c>
      <c r="P140" s="38">
        <f t="shared" si="92"/>
        <v>214285.71</v>
      </c>
      <c r="Q140" s="38">
        <f t="shared" si="93"/>
        <v>214285.71</v>
      </c>
      <c r="R140" s="38">
        <f t="shared" si="94"/>
        <v>214285.71</v>
      </c>
      <c r="S140" s="31" t="s">
        <v>398</v>
      </c>
      <c r="T140" s="40" t="s">
        <v>432</v>
      </c>
      <c r="U140" s="100">
        <v>0</v>
      </c>
      <c r="V140" s="178"/>
    </row>
    <row r="141" spans="1:22" ht="157.5" x14ac:dyDescent="0.2">
      <c r="A141" s="49">
        <v>107</v>
      </c>
      <c r="B141" s="31" t="s">
        <v>79</v>
      </c>
      <c r="C141" s="32" t="s">
        <v>24</v>
      </c>
      <c r="D141" s="77" t="s">
        <v>406</v>
      </c>
      <c r="E141" s="78" t="s">
        <v>407</v>
      </c>
      <c r="F141" s="79" t="s">
        <v>408</v>
      </c>
      <c r="G141" s="80" t="s">
        <v>433</v>
      </c>
      <c r="H141" s="34" t="s">
        <v>434</v>
      </c>
      <c r="I141" s="146" t="s">
        <v>411</v>
      </c>
      <c r="J141" s="146" t="s">
        <v>413</v>
      </c>
      <c r="K141" s="35" t="s">
        <v>397</v>
      </c>
      <c r="L141" s="36" t="s">
        <v>28</v>
      </c>
      <c r="M141" s="147">
        <v>1</v>
      </c>
      <c r="N141" s="38">
        <v>34285.714285714283</v>
      </c>
      <c r="O141" s="39">
        <v>514285.71</v>
      </c>
      <c r="P141" s="38">
        <f t="shared" si="92"/>
        <v>514285.71</v>
      </c>
      <c r="Q141" s="38">
        <f t="shared" si="93"/>
        <v>514285.71</v>
      </c>
      <c r="R141" s="38">
        <f t="shared" si="94"/>
        <v>514285.71</v>
      </c>
      <c r="S141" s="31" t="s">
        <v>398</v>
      </c>
      <c r="T141" s="40" t="s">
        <v>435</v>
      </c>
      <c r="U141" s="100">
        <v>0</v>
      </c>
      <c r="V141" s="178"/>
    </row>
    <row r="142" spans="1:22" ht="180" x14ac:dyDescent="0.2">
      <c r="A142" s="49">
        <v>108</v>
      </c>
      <c r="B142" s="31" t="s">
        <v>79</v>
      </c>
      <c r="C142" s="32" t="s">
        <v>24</v>
      </c>
      <c r="D142" s="77" t="s">
        <v>406</v>
      </c>
      <c r="E142" s="78" t="s">
        <v>407</v>
      </c>
      <c r="F142" s="79" t="s">
        <v>408</v>
      </c>
      <c r="G142" s="80" t="s">
        <v>587</v>
      </c>
      <c r="H142" s="34" t="s">
        <v>526</v>
      </c>
      <c r="I142" s="146" t="s">
        <v>411</v>
      </c>
      <c r="J142" s="146" t="s">
        <v>413</v>
      </c>
      <c r="K142" s="35" t="s">
        <v>397</v>
      </c>
      <c r="L142" s="36" t="s">
        <v>28</v>
      </c>
      <c r="M142" s="147">
        <v>1</v>
      </c>
      <c r="N142" s="38">
        <v>16071.428571428571</v>
      </c>
      <c r="O142" s="39">
        <v>244285.71</v>
      </c>
      <c r="P142" s="38">
        <f t="shared" si="92"/>
        <v>244285.71</v>
      </c>
      <c r="Q142" s="38">
        <f t="shared" si="93"/>
        <v>244285.71</v>
      </c>
      <c r="R142" s="38">
        <f t="shared" si="94"/>
        <v>244285.71</v>
      </c>
      <c r="S142" s="31" t="s">
        <v>398</v>
      </c>
      <c r="T142" s="40" t="s">
        <v>436</v>
      </c>
      <c r="U142" s="100">
        <v>0</v>
      </c>
      <c r="V142" s="178"/>
    </row>
    <row r="143" spans="1:22" ht="157.5" x14ac:dyDescent="0.2">
      <c r="A143" s="49">
        <v>109</v>
      </c>
      <c r="B143" s="31" t="s">
        <v>79</v>
      </c>
      <c r="C143" s="32" t="s">
        <v>24</v>
      </c>
      <c r="D143" s="77" t="s">
        <v>406</v>
      </c>
      <c r="E143" s="78" t="s">
        <v>407</v>
      </c>
      <c r="F143" s="79" t="s">
        <v>408</v>
      </c>
      <c r="G143" s="119" t="s">
        <v>588</v>
      </c>
      <c r="H143" s="118" t="s">
        <v>527</v>
      </c>
      <c r="I143" s="146" t="s">
        <v>411</v>
      </c>
      <c r="J143" s="146" t="s">
        <v>413</v>
      </c>
      <c r="K143" s="35" t="s">
        <v>397</v>
      </c>
      <c r="L143" s="36" t="s">
        <v>28</v>
      </c>
      <c r="M143" s="147">
        <v>1</v>
      </c>
      <c r="N143" s="38">
        <v>12193.937499999998</v>
      </c>
      <c r="O143" s="39">
        <v>358501.76</v>
      </c>
      <c r="P143" s="38">
        <f t="shared" si="92"/>
        <v>358501.76</v>
      </c>
      <c r="Q143" s="38">
        <f t="shared" si="93"/>
        <v>358501.76</v>
      </c>
      <c r="R143" s="38">
        <f t="shared" si="94"/>
        <v>358501.76</v>
      </c>
      <c r="S143" s="31" t="s">
        <v>398</v>
      </c>
      <c r="T143" s="40" t="s">
        <v>437</v>
      </c>
      <c r="U143" s="100">
        <v>0</v>
      </c>
      <c r="V143" s="178"/>
    </row>
    <row r="144" spans="1:22" ht="191.25" x14ac:dyDescent="0.2">
      <c r="A144" s="49">
        <v>110</v>
      </c>
      <c r="B144" s="31" t="s">
        <v>79</v>
      </c>
      <c r="C144" s="32" t="s">
        <v>24</v>
      </c>
      <c r="D144" s="77" t="s">
        <v>406</v>
      </c>
      <c r="E144" s="78" t="s">
        <v>407</v>
      </c>
      <c r="F144" s="79" t="s">
        <v>408</v>
      </c>
      <c r="G144" s="117" t="s">
        <v>439</v>
      </c>
      <c r="H144" s="118" t="s">
        <v>440</v>
      </c>
      <c r="I144" s="146" t="s">
        <v>411</v>
      </c>
      <c r="J144" s="146" t="s">
        <v>413</v>
      </c>
      <c r="K144" s="35" t="s">
        <v>397</v>
      </c>
      <c r="L144" s="36" t="s">
        <v>28</v>
      </c>
      <c r="M144" s="147">
        <v>1</v>
      </c>
      <c r="N144" s="38">
        <v>12857.142857142855</v>
      </c>
      <c r="O144" s="39">
        <v>257142.86</v>
      </c>
      <c r="P144" s="38">
        <f t="shared" si="92"/>
        <v>257142.86</v>
      </c>
      <c r="Q144" s="38">
        <f t="shared" si="93"/>
        <v>257142.86</v>
      </c>
      <c r="R144" s="38">
        <f t="shared" si="94"/>
        <v>257142.86</v>
      </c>
      <c r="S144" s="31" t="s">
        <v>398</v>
      </c>
      <c r="T144" s="40" t="s">
        <v>441</v>
      </c>
      <c r="U144" s="100">
        <v>0</v>
      </c>
      <c r="V144" s="178"/>
    </row>
    <row r="145" spans="1:22" ht="157.5" x14ac:dyDescent="0.2">
      <c r="A145" s="49">
        <v>111</v>
      </c>
      <c r="B145" s="31" t="s">
        <v>79</v>
      </c>
      <c r="C145" s="32" t="s">
        <v>24</v>
      </c>
      <c r="D145" s="77" t="s">
        <v>406</v>
      </c>
      <c r="E145" s="78" t="s">
        <v>407</v>
      </c>
      <c r="F145" s="79" t="s">
        <v>408</v>
      </c>
      <c r="G145" s="34" t="s">
        <v>442</v>
      </c>
      <c r="H145" s="34" t="s">
        <v>443</v>
      </c>
      <c r="I145" s="146" t="s">
        <v>444</v>
      </c>
      <c r="J145" s="146" t="s">
        <v>445</v>
      </c>
      <c r="K145" s="35" t="s">
        <v>397</v>
      </c>
      <c r="L145" s="36" t="s">
        <v>28</v>
      </c>
      <c r="M145" s="148">
        <v>1</v>
      </c>
      <c r="N145" s="38">
        <v>110207.14285714284</v>
      </c>
      <c r="O145" s="39">
        <v>220414.29</v>
      </c>
      <c r="P145" s="38">
        <f t="shared" si="92"/>
        <v>220414.29</v>
      </c>
      <c r="Q145" s="38">
        <f t="shared" si="93"/>
        <v>220414.29</v>
      </c>
      <c r="R145" s="38">
        <f t="shared" si="94"/>
        <v>220414.29</v>
      </c>
      <c r="S145" s="31" t="s">
        <v>398</v>
      </c>
      <c r="T145" s="40" t="s">
        <v>86</v>
      </c>
      <c r="U145" s="100">
        <v>0</v>
      </c>
      <c r="V145" s="179"/>
    </row>
    <row r="146" spans="1:22" x14ac:dyDescent="0.2">
      <c r="A146" s="52" t="s">
        <v>446</v>
      </c>
      <c r="B146" s="53"/>
      <c r="C146" s="32"/>
      <c r="D146" s="82"/>
      <c r="E146" s="34"/>
      <c r="F146" s="34"/>
      <c r="G146" s="34"/>
      <c r="H146" s="34"/>
      <c r="I146" s="68"/>
      <c r="J146" s="68"/>
      <c r="K146" s="32"/>
      <c r="L146" s="50"/>
      <c r="M146" s="54">
        <f>SUM(M133:M145)</f>
        <v>13</v>
      </c>
      <c r="N146" s="135">
        <f>SUM(N133:N145)</f>
        <v>315494.03857142857</v>
      </c>
      <c r="O146" s="55">
        <f>SUM(O133:O145)</f>
        <v>13016905.65</v>
      </c>
      <c r="P146" s="55">
        <f t="shared" ref="P146:R146" si="95">SUM(P133:P145)</f>
        <v>13016905.65</v>
      </c>
      <c r="Q146" s="55">
        <f t="shared" si="95"/>
        <v>13016905.65</v>
      </c>
      <c r="R146" s="55">
        <f t="shared" si="95"/>
        <v>13016905.65</v>
      </c>
      <c r="S146" s="31"/>
      <c r="T146" s="40"/>
      <c r="U146" s="100"/>
    </row>
    <row r="147" spans="1:22" ht="101.25" x14ac:dyDescent="0.2">
      <c r="A147" s="49">
        <v>112</v>
      </c>
      <c r="B147" s="31" t="s">
        <v>79</v>
      </c>
      <c r="C147" s="32" t="s">
        <v>24</v>
      </c>
      <c r="D147" s="81" t="s">
        <v>447</v>
      </c>
      <c r="E147" s="34" t="s">
        <v>448</v>
      </c>
      <c r="F147" s="34" t="s">
        <v>449</v>
      </c>
      <c r="G147" s="34" t="s">
        <v>450</v>
      </c>
      <c r="H147" s="34" t="s">
        <v>452</v>
      </c>
      <c r="I147" s="68" t="s">
        <v>584</v>
      </c>
      <c r="J147" s="68" t="s">
        <v>585</v>
      </c>
      <c r="K147" s="35" t="s">
        <v>397</v>
      </c>
      <c r="L147" s="36" t="s">
        <v>28</v>
      </c>
      <c r="M147" s="37">
        <v>1</v>
      </c>
      <c r="N147" s="38">
        <v>17142.86</v>
      </c>
      <c r="O147" s="38">
        <v>17142.86</v>
      </c>
      <c r="P147" s="38">
        <v>17142.86</v>
      </c>
      <c r="Q147" s="38">
        <v>17142.86</v>
      </c>
      <c r="R147" s="38">
        <v>17142.86</v>
      </c>
      <c r="S147" s="31" t="s">
        <v>398</v>
      </c>
      <c r="T147" s="40" t="s">
        <v>535</v>
      </c>
      <c r="U147" s="100">
        <v>0</v>
      </c>
      <c r="V147" s="177"/>
    </row>
    <row r="148" spans="1:22" ht="101.25" x14ac:dyDescent="0.2">
      <c r="A148" s="49">
        <v>113</v>
      </c>
      <c r="B148" s="31" t="s">
        <v>79</v>
      </c>
      <c r="C148" s="32" t="s">
        <v>24</v>
      </c>
      <c r="D148" s="81" t="s">
        <v>447</v>
      </c>
      <c r="E148" s="34" t="s">
        <v>448</v>
      </c>
      <c r="F148" s="34" t="s">
        <v>449</v>
      </c>
      <c r="G148" s="34" t="s">
        <v>450</v>
      </c>
      <c r="H148" s="34" t="s">
        <v>453</v>
      </c>
      <c r="I148" s="68" t="s">
        <v>583</v>
      </c>
      <c r="J148" s="68" t="s">
        <v>556</v>
      </c>
      <c r="K148" s="35" t="s">
        <v>397</v>
      </c>
      <c r="L148" s="36" t="s">
        <v>28</v>
      </c>
      <c r="M148" s="37">
        <v>1</v>
      </c>
      <c r="N148" s="38">
        <v>17142.86</v>
      </c>
      <c r="O148" s="38">
        <v>17142.86</v>
      </c>
      <c r="P148" s="38">
        <v>17142.86</v>
      </c>
      <c r="Q148" s="38">
        <v>17142.86</v>
      </c>
      <c r="R148" s="38">
        <v>17142.86</v>
      </c>
      <c r="S148" s="31" t="s">
        <v>398</v>
      </c>
      <c r="T148" s="40" t="s">
        <v>416</v>
      </c>
      <c r="U148" s="100">
        <v>0</v>
      </c>
      <c r="V148" s="177"/>
    </row>
    <row r="149" spans="1:22" ht="101.25" x14ac:dyDescent="0.2">
      <c r="A149" s="49">
        <v>114</v>
      </c>
      <c r="B149" s="31" t="s">
        <v>79</v>
      </c>
      <c r="C149" s="32" t="s">
        <v>24</v>
      </c>
      <c r="D149" s="81" t="s">
        <v>447</v>
      </c>
      <c r="E149" s="34" t="s">
        <v>448</v>
      </c>
      <c r="F149" s="34" t="s">
        <v>449</v>
      </c>
      <c r="G149" s="34" t="s">
        <v>450</v>
      </c>
      <c r="H149" s="34" t="s">
        <v>454</v>
      </c>
      <c r="I149" s="68" t="s">
        <v>582</v>
      </c>
      <c r="J149" s="68" t="s">
        <v>555</v>
      </c>
      <c r="K149" s="35" t="s">
        <v>397</v>
      </c>
      <c r="L149" s="36" t="s">
        <v>28</v>
      </c>
      <c r="M149" s="37">
        <v>1</v>
      </c>
      <c r="N149" s="38">
        <v>17142.86</v>
      </c>
      <c r="O149" s="38">
        <v>17142.86</v>
      </c>
      <c r="P149" s="38">
        <v>17142.86</v>
      </c>
      <c r="Q149" s="38">
        <v>17142.86</v>
      </c>
      <c r="R149" s="38">
        <v>17142.86</v>
      </c>
      <c r="S149" s="31" t="s">
        <v>398</v>
      </c>
      <c r="T149" s="40" t="s">
        <v>417</v>
      </c>
      <c r="U149" s="100">
        <v>0</v>
      </c>
      <c r="V149" s="177"/>
    </row>
    <row r="150" spans="1:22" ht="123.75" x14ac:dyDescent="0.2">
      <c r="A150" s="49">
        <v>115</v>
      </c>
      <c r="B150" s="31" t="s">
        <v>79</v>
      </c>
      <c r="C150" s="32" t="s">
        <v>24</v>
      </c>
      <c r="D150" s="81" t="s">
        <v>447</v>
      </c>
      <c r="E150" s="34" t="s">
        <v>448</v>
      </c>
      <c r="F150" s="34" t="s">
        <v>449</v>
      </c>
      <c r="G150" s="34" t="s">
        <v>450</v>
      </c>
      <c r="H150" s="34" t="s">
        <v>455</v>
      </c>
      <c r="I150" s="68" t="s">
        <v>581</v>
      </c>
      <c r="J150" s="68" t="s">
        <v>557</v>
      </c>
      <c r="K150" s="35" t="s">
        <v>397</v>
      </c>
      <c r="L150" s="36" t="s">
        <v>28</v>
      </c>
      <c r="M150" s="37">
        <v>1</v>
      </c>
      <c r="N150" s="38">
        <v>17142.86</v>
      </c>
      <c r="O150" s="38">
        <v>17142.86</v>
      </c>
      <c r="P150" s="38">
        <v>17142.86</v>
      </c>
      <c r="Q150" s="38">
        <v>17142.86</v>
      </c>
      <c r="R150" s="38">
        <v>17142.86</v>
      </c>
      <c r="S150" s="31" t="s">
        <v>398</v>
      </c>
      <c r="T150" s="40" t="s">
        <v>420</v>
      </c>
      <c r="U150" s="100">
        <v>0</v>
      </c>
      <c r="V150" s="177"/>
    </row>
    <row r="151" spans="1:22" ht="123.75" x14ac:dyDescent="0.2">
      <c r="A151" s="49">
        <v>116</v>
      </c>
      <c r="B151" s="31" t="s">
        <v>79</v>
      </c>
      <c r="C151" s="32" t="s">
        <v>24</v>
      </c>
      <c r="D151" s="81" t="s">
        <v>447</v>
      </c>
      <c r="E151" s="34" t="s">
        <v>448</v>
      </c>
      <c r="F151" s="34" t="s">
        <v>449</v>
      </c>
      <c r="G151" s="34" t="s">
        <v>450</v>
      </c>
      <c r="H151" s="34" t="s">
        <v>456</v>
      </c>
      <c r="I151" s="68" t="s">
        <v>580</v>
      </c>
      <c r="J151" s="68" t="s">
        <v>558</v>
      </c>
      <c r="K151" s="35" t="s">
        <v>397</v>
      </c>
      <c r="L151" s="36" t="s">
        <v>28</v>
      </c>
      <c r="M151" s="37">
        <v>1</v>
      </c>
      <c r="N151" s="38">
        <v>17142.86</v>
      </c>
      <c r="O151" s="38">
        <v>17142.86</v>
      </c>
      <c r="P151" s="38">
        <v>17142.86</v>
      </c>
      <c r="Q151" s="38">
        <v>17142.86</v>
      </c>
      <c r="R151" s="38">
        <v>17142.86</v>
      </c>
      <c r="S151" s="31" t="s">
        <v>398</v>
      </c>
      <c r="T151" s="40" t="s">
        <v>423</v>
      </c>
      <c r="U151" s="100">
        <v>0</v>
      </c>
      <c r="V151" s="177"/>
    </row>
    <row r="152" spans="1:22" ht="135" x14ac:dyDescent="0.2">
      <c r="A152" s="49">
        <v>117</v>
      </c>
      <c r="B152" s="31" t="s">
        <v>79</v>
      </c>
      <c r="C152" s="32" t="s">
        <v>24</v>
      </c>
      <c r="D152" s="81" t="s">
        <v>447</v>
      </c>
      <c r="E152" s="34" t="s">
        <v>448</v>
      </c>
      <c r="F152" s="34" t="s">
        <v>449</v>
      </c>
      <c r="G152" s="34" t="s">
        <v>450</v>
      </c>
      <c r="H152" s="34" t="s">
        <v>457</v>
      </c>
      <c r="I152" s="68" t="s">
        <v>579</v>
      </c>
      <c r="J152" s="68" t="s">
        <v>559</v>
      </c>
      <c r="K152" s="35" t="s">
        <v>397</v>
      </c>
      <c r="L152" s="36" t="s">
        <v>28</v>
      </c>
      <c r="M152" s="37">
        <v>1</v>
      </c>
      <c r="N152" s="38">
        <v>17142.86</v>
      </c>
      <c r="O152" s="38">
        <v>17142.86</v>
      </c>
      <c r="P152" s="38">
        <v>17142.86</v>
      </c>
      <c r="Q152" s="38">
        <v>17142.86</v>
      </c>
      <c r="R152" s="38">
        <v>17142.86</v>
      </c>
      <c r="S152" s="31" t="s">
        <v>398</v>
      </c>
      <c r="T152" s="40" t="s">
        <v>424</v>
      </c>
      <c r="U152" s="100">
        <v>0</v>
      </c>
      <c r="V152" s="177"/>
    </row>
    <row r="153" spans="1:22" ht="112.5" x14ac:dyDescent="0.2">
      <c r="A153" s="49">
        <v>118</v>
      </c>
      <c r="B153" s="31" t="s">
        <v>79</v>
      </c>
      <c r="C153" s="32" t="s">
        <v>24</v>
      </c>
      <c r="D153" s="81" t="s">
        <v>447</v>
      </c>
      <c r="E153" s="34" t="s">
        <v>448</v>
      </c>
      <c r="F153" s="34" t="s">
        <v>449</v>
      </c>
      <c r="G153" s="34" t="s">
        <v>450</v>
      </c>
      <c r="H153" s="34" t="s">
        <v>458</v>
      </c>
      <c r="I153" s="68" t="s">
        <v>578</v>
      </c>
      <c r="J153" s="68" t="s">
        <v>560</v>
      </c>
      <c r="K153" s="35" t="s">
        <v>397</v>
      </c>
      <c r="L153" s="36" t="s">
        <v>28</v>
      </c>
      <c r="M153" s="37">
        <v>1</v>
      </c>
      <c r="N153" s="38">
        <v>17142.86</v>
      </c>
      <c r="O153" s="38">
        <v>17142.86</v>
      </c>
      <c r="P153" s="38">
        <v>17142.86</v>
      </c>
      <c r="Q153" s="38">
        <v>17142.86</v>
      </c>
      <c r="R153" s="38">
        <v>17142.86</v>
      </c>
      <c r="S153" s="31" t="s">
        <v>398</v>
      </c>
      <c r="T153" s="40" t="s">
        <v>425</v>
      </c>
      <c r="U153" s="100">
        <v>0</v>
      </c>
      <c r="V153" s="177"/>
    </row>
    <row r="154" spans="1:22" ht="123.75" x14ac:dyDescent="0.2">
      <c r="A154" s="49">
        <v>119</v>
      </c>
      <c r="B154" s="31" t="s">
        <v>79</v>
      </c>
      <c r="C154" s="32" t="s">
        <v>24</v>
      </c>
      <c r="D154" s="81" t="s">
        <v>447</v>
      </c>
      <c r="E154" s="34" t="s">
        <v>448</v>
      </c>
      <c r="F154" s="34" t="s">
        <v>449</v>
      </c>
      <c r="G154" s="34" t="s">
        <v>450</v>
      </c>
      <c r="H154" s="34" t="s">
        <v>459</v>
      </c>
      <c r="I154" s="68" t="s">
        <v>577</v>
      </c>
      <c r="J154" s="68" t="s">
        <v>561</v>
      </c>
      <c r="K154" s="35" t="s">
        <v>397</v>
      </c>
      <c r="L154" s="36" t="s">
        <v>28</v>
      </c>
      <c r="M154" s="37">
        <v>1</v>
      </c>
      <c r="N154" s="38">
        <v>17142.86</v>
      </c>
      <c r="O154" s="38">
        <v>17142.86</v>
      </c>
      <c r="P154" s="38">
        <v>17142.86</v>
      </c>
      <c r="Q154" s="38">
        <v>17142.86</v>
      </c>
      <c r="R154" s="38">
        <v>17142.86</v>
      </c>
      <c r="S154" s="31" t="s">
        <v>398</v>
      </c>
      <c r="T154" s="40" t="s">
        <v>428</v>
      </c>
      <c r="U154" s="100">
        <v>0</v>
      </c>
      <c r="V154" s="177"/>
    </row>
    <row r="155" spans="1:22" ht="101.25" x14ac:dyDescent="0.2">
      <c r="A155" s="49">
        <v>120</v>
      </c>
      <c r="B155" s="31" t="s">
        <v>79</v>
      </c>
      <c r="C155" s="32" t="s">
        <v>24</v>
      </c>
      <c r="D155" s="81" t="s">
        <v>447</v>
      </c>
      <c r="E155" s="34" t="s">
        <v>448</v>
      </c>
      <c r="F155" s="34" t="s">
        <v>449</v>
      </c>
      <c r="G155" s="34" t="s">
        <v>450</v>
      </c>
      <c r="H155" s="34" t="s">
        <v>460</v>
      </c>
      <c r="I155" s="68" t="s">
        <v>576</v>
      </c>
      <c r="J155" s="68" t="s">
        <v>562</v>
      </c>
      <c r="K155" s="35" t="s">
        <v>397</v>
      </c>
      <c r="L155" s="36" t="s">
        <v>28</v>
      </c>
      <c r="M155" s="37">
        <v>1</v>
      </c>
      <c r="N155" s="38">
        <v>17142.86</v>
      </c>
      <c r="O155" s="38">
        <v>17142.86</v>
      </c>
      <c r="P155" s="38">
        <v>17142.86</v>
      </c>
      <c r="Q155" s="38">
        <v>17142.86</v>
      </c>
      <c r="R155" s="38">
        <v>17142.86</v>
      </c>
      <c r="S155" s="31" t="s">
        <v>398</v>
      </c>
      <c r="T155" s="40" t="s">
        <v>429</v>
      </c>
      <c r="U155" s="100">
        <v>0</v>
      </c>
      <c r="V155" s="177"/>
    </row>
    <row r="156" spans="1:22" ht="101.25" x14ac:dyDescent="0.2">
      <c r="A156" s="49">
        <v>121</v>
      </c>
      <c r="B156" s="31" t="s">
        <v>79</v>
      </c>
      <c r="C156" s="32" t="s">
        <v>24</v>
      </c>
      <c r="D156" s="81" t="s">
        <v>447</v>
      </c>
      <c r="E156" s="34" t="s">
        <v>448</v>
      </c>
      <c r="F156" s="34" t="s">
        <v>449</v>
      </c>
      <c r="G156" s="34" t="s">
        <v>450</v>
      </c>
      <c r="H156" s="34" t="s">
        <v>461</v>
      </c>
      <c r="I156" s="68" t="s">
        <v>575</v>
      </c>
      <c r="J156" s="68" t="s">
        <v>564</v>
      </c>
      <c r="K156" s="35" t="s">
        <v>397</v>
      </c>
      <c r="L156" s="36" t="s">
        <v>28</v>
      </c>
      <c r="M156" s="37">
        <v>1</v>
      </c>
      <c r="N156" s="38">
        <v>17142.86</v>
      </c>
      <c r="O156" s="38">
        <v>17142.86</v>
      </c>
      <c r="P156" s="38">
        <v>17142.86</v>
      </c>
      <c r="Q156" s="38">
        <v>17142.86</v>
      </c>
      <c r="R156" s="38">
        <v>17142.86</v>
      </c>
      <c r="S156" s="31" t="s">
        <v>398</v>
      </c>
      <c r="T156" s="40" t="s">
        <v>432</v>
      </c>
      <c r="U156" s="100">
        <v>0</v>
      </c>
      <c r="V156" s="177"/>
    </row>
    <row r="157" spans="1:22" ht="101.25" x14ac:dyDescent="0.2">
      <c r="A157" s="49">
        <v>122</v>
      </c>
      <c r="B157" s="31" t="s">
        <v>79</v>
      </c>
      <c r="C157" s="32" t="s">
        <v>24</v>
      </c>
      <c r="D157" s="81" t="s">
        <v>447</v>
      </c>
      <c r="E157" s="34" t="s">
        <v>448</v>
      </c>
      <c r="F157" s="34" t="s">
        <v>449</v>
      </c>
      <c r="G157" s="34" t="s">
        <v>450</v>
      </c>
      <c r="H157" s="34" t="s">
        <v>462</v>
      </c>
      <c r="I157" s="68" t="s">
        <v>574</v>
      </c>
      <c r="J157" s="68" t="s">
        <v>565</v>
      </c>
      <c r="K157" s="35" t="s">
        <v>397</v>
      </c>
      <c r="L157" s="36" t="s">
        <v>28</v>
      </c>
      <c r="M157" s="37">
        <v>1</v>
      </c>
      <c r="N157" s="38">
        <v>17142.86</v>
      </c>
      <c r="O157" s="38">
        <v>17142.86</v>
      </c>
      <c r="P157" s="38">
        <v>17142.86</v>
      </c>
      <c r="Q157" s="38">
        <v>17142.86</v>
      </c>
      <c r="R157" s="38">
        <v>17142.86</v>
      </c>
      <c r="S157" s="31" t="s">
        <v>398</v>
      </c>
      <c r="T157" s="40" t="s">
        <v>435</v>
      </c>
      <c r="U157" s="100">
        <v>0</v>
      </c>
      <c r="V157" s="177"/>
    </row>
    <row r="158" spans="1:22" ht="112.5" x14ac:dyDescent="0.2">
      <c r="A158" s="49">
        <v>123</v>
      </c>
      <c r="B158" s="31" t="s">
        <v>79</v>
      </c>
      <c r="C158" s="32" t="s">
        <v>24</v>
      </c>
      <c r="D158" s="81" t="s">
        <v>447</v>
      </c>
      <c r="E158" s="34" t="s">
        <v>448</v>
      </c>
      <c r="F158" s="34" t="s">
        <v>449</v>
      </c>
      <c r="G158" s="34" t="s">
        <v>450</v>
      </c>
      <c r="H158" s="34" t="s">
        <v>463</v>
      </c>
      <c r="I158" s="68" t="s">
        <v>573</v>
      </c>
      <c r="J158" s="68" t="s">
        <v>566</v>
      </c>
      <c r="K158" s="35" t="s">
        <v>397</v>
      </c>
      <c r="L158" s="36" t="s">
        <v>28</v>
      </c>
      <c r="M158" s="37">
        <v>1</v>
      </c>
      <c r="N158" s="38">
        <v>17142.86</v>
      </c>
      <c r="O158" s="38">
        <v>17142.86</v>
      </c>
      <c r="P158" s="38">
        <v>17142.86</v>
      </c>
      <c r="Q158" s="38">
        <v>17142.86</v>
      </c>
      <c r="R158" s="38">
        <v>17142.86</v>
      </c>
      <c r="S158" s="31" t="s">
        <v>398</v>
      </c>
      <c r="T158" s="40" t="s">
        <v>436</v>
      </c>
      <c r="U158" s="100">
        <v>0</v>
      </c>
      <c r="V158" s="177"/>
    </row>
    <row r="159" spans="1:22" ht="101.25" x14ac:dyDescent="0.2">
      <c r="A159" s="49">
        <v>124</v>
      </c>
      <c r="B159" s="31" t="s">
        <v>79</v>
      </c>
      <c r="C159" s="32" t="s">
        <v>24</v>
      </c>
      <c r="D159" s="81" t="s">
        <v>447</v>
      </c>
      <c r="E159" s="34" t="s">
        <v>448</v>
      </c>
      <c r="F159" s="34" t="s">
        <v>449</v>
      </c>
      <c r="G159" s="34" t="s">
        <v>450</v>
      </c>
      <c r="H159" s="34" t="s">
        <v>464</v>
      </c>
      <c r="I159" s="68" t="s">
        <v>572</v>
      </c>
      <c r="J159" s="68" t="s">
        <v>567</v>
      </c>
      <c r="K159" s="35" t="s">
        <v>397</v>
      </c>
      <c r="L159" s="36" t="s">
        <v>28</v>
      </c>
      <c r="M159" s="37">
        <v>1</v>
      </c>
      <c r="N159" s="38">
        <v>18214.29</v>
      </c>
      <c r="O159" s="38">
        <v>18214.29</v>
      </c>
      <c r="P159" s="38">
        <v>18214.29</v>
      </c>
      <c r="Q159" s="38">
        <v>18214.29</v>
      </c>
      <c r="R159" s="38">
        <v>18214.29</v>
      </c>
      <c r="S159" s="31" t="s">
        <v>398</v>
      </c>
      <c r="T159" s="40" t="s">
        <v>437</v>
      </c>
      <c r="U159" s="100">
        <v>0</v>
      </c>
      <c r="V159" s="177"/>
    </row>
    <row r="160" spans="1:22" ht="135" x14ac:dyDescent="0.2">
      <c r="A160" s="49">
        <v>125</v>
      </c>
      <c r="B160" s="31" t="s">
        <v>79</v>
      </c>
      <c r="C160" s="32" t="s">
        <v>24</v>
      </c>
      <c r="D160" s="81" t="s">
        <v>447</v>
      </c>
      <c r="E160" s="34" t="s">
        <v>448</v>
      </c>
      <c r="F160" s="34" t="s">
        <v>449</v>
      </c>
      <c r="G160" s="34" t="s">
        <v>450</v>
      </c>
      <c r="H160" s="34" t="s">
        <v>465</v>
      </c>
      <c r="I160" s="68" t="s">
        <v>571</v>
      </c>
      <c r="J160" s="68" t="s">
        <v>568</v>
      </c>
      <c r="K160" s="35" t="s">
        <v>397</v>
      </c>
      <c r="L160" s="36" t="s">
        <v>28</v>
      </c>
      <c r="M160" s="37">
        <v>1</v>
      </c>
      <c r="N160" s="38">
        <v>17142.86</v>
      </c>
      <c r="O160" s="38">
        <v>17142.86</v>
      </c>
      <c r="P160" s="38">
        <v>17142.86</v>
      </c>
      <c r="Q160" s="38">
        <v>17142.86</v>
      </c>
      <c r="R160" s="38">
        <v>17142.86</v>
      </c>
      <c r="S160" s="31" t="s">
        <v>398</v>
      </c>
      <c r="T160" s="40" t="s">
        <v>438</v>
      </c>
      <c r="U160" s="100">
        <v>0</v>
      </c>
      <c r="V160" s="177"/>
    </row>
    <row r="161" spans="1:23" ht="135" x14ac:dyDescent="0.2">
      <c r="A161" s="49">
        <v>126</v>
      </c>
      <c r="B161" s="31" t="s">
        <v>466</v>
      </c>
      <c r="C161" s="32" t="s">
        <v>24</v>
      </c>
      <c r="D161" s="81" t="s">
        <v>447</v>
      </c>
      <c r="E161" s="34" t="s">
        <v>448</v>
      </c>
      <c r="F161" s="34" t="s">
        <v>449</v>
      </c>
      <c r="G161" s="34" t="s">
        <v>450</v>
      </c>
      <c r="H161" s="34" t="s">
        <v>467</v>
      </c>
      <c r="I161" s="146" t="s">
        <v>570</v>
      </c>
      <c r="J161" s="146" t="s">
        <v>569</v>
      </c>
      <c r="K161" s="35" t="s">
        <v>397</v>
      </c>
      <c r="L161" s="36" t="s">
        <v>28</v>
      </c>
      <c r="M161" s="37">
        <v>1</v>
      </c>
      <c r="N161" s="38">
        <v>19285.71</v>
      </c>
      <c r="O161" s="38">
        <v>19285.71</v>
      </c>
      <c r="P161" s="38">
        <v>19285.71</v>
      </c>
      <c r="Q161" s="38">
        <v>19285.71</v>
      </c>
      <c r="R161" s="38">
        <v>19285.71</v>
      </c>
      <c r="S161" s="31" t="s">
        <v>398</v>
      </c>
      <c r="T161" s="40" t="s">
        <v>441</v>
      </c>
      <c r="U161" s="100">
        <v>0</v>
      </c>
      <c r="V161" s="177"/>
    </row>
    <row r="162" spans="1:23" x14ac:dyDescent="0.2">
      <c r="A162" s="142" t="s">
        <v>468</v>
      </c>
      <c r="B162" s="143"/>
      <c r="C162" s="32"/>
      <c r="D162" s="81"/>
      <c r="E162" s="34"/>
      <c r="F162" s="34"/>
      <c r="G162" s="34"/>
      <c r="H162" s="34"/>
      <c r="I162" s="68"/>
      <c r="J162" s="68"/>
      <c r="K162" s="32"/>
      <c r="L162" s="50"/>
      <c r="M162" s="83">
        <f t="shared" ref="M162:R162" si="96">SUM(M147:M161)</f>
        <v>15</v>
      </c>
      <c r="N162" s="135">
        <f t="shared" si="96"/>
        <v>260357.17999999996</v>
      </c>
      <c r="O162" s="55">
        <f t="shared" si="96"/>
        <v>260357.17999999996</v>
      </c>
      <c r="P162" s="55">
        <f t="shared" si="96"/>
        <v>260357.17999999996</v>
      </c>
      <c r="Q162" s="55">
        <f t="shared" si="96"/>
        <v>260357.17999999996</v>
      </c>
      <c r="R162" s="55">
        <f t="shared" si="96"/>
        <v>260357.17999999996</v>
      </c>
      <c r="S162" s="31"/>
      <c r="T162" s="40"/>
      <c r="U162" s="100"/>
    </row>
    <row r="163" spans="1:23" ht="90" x14ac:dyDescent="0.2">
      <c r="A163" s="49">
        <v>127</v>
      </c>
      <c r="B163" s="31" t="s">
        <v>466</v>
      </c>
      <c r="C163" s="32" t="s">
        <v>24</v>
      </c>
      <c r="D163" s="81" t="s">
        <v>469</v>
      </c>
      <c r="E163" s="34" t="s">
        <v>470</v>
      </c>
      <c r="F163" s="34" t="s">
        <v>471</v>
      </c>
      <c r="G163" s="34" t="s">
        <v>470</v>
      </c>
      <c r="H163" s="34" t="s">
        <v>472</v>
      </c>
      <c r="I163" s="68" t="s">
        <v>473</v>
      </c>
      <c r="J163" s="68" t="s">
        <v>474</v>
      </c>
      <c r="K163" s="35" t="s">
        <v>397</v>
      </c>
      <c r="L163" s="36" t="s">
        <v>28</v>
      </c>
      <c r="M163" s="37">
        <v>1</v>
      </c>
      <c r="N163" s="38">
        <v>159624.99999999997</v>
      </c>
      <c r="O163" s="38">
        <v>159624.99999999997</v>
      </c>
      <c r="P163" s="38">
        <v>159624.99999999997</v>
      </c>
      <c r="Q163" s="38">
        <v>159624.99999999997</v>
      </c>
      <c r="R163" s="38">
        <v>159624.99999999997</v>
      </c>
      <c r="S163" s="31" t="s">
        <v>398</v>
      </c>
      <c r="T163" s="40" t="s">
        <v>86</v>
      </c>
      <c r="U163" s="100">
        <v>0</v>
      </c>
    </row>
    <row r="164" spans="1:23" ht="90" x14ac:dyDescent="0.2">
      <c r="A164" s="49">
        <v>128</v>
      </c>
      <c r="B164" s="31" t="s">
        <v>466</v>
      </c>
      <c r="C164" s="32" t="s">
        <v>24</v>
      </c>
      <c r="D164" s="81" t="s">
        <v>475</v>
      </c>
      <c r="E164" s="34" t="s">
        <v>476</v>
      </c>
      <c r="F164" s="34" t="s">
        <v>477</v>
      </c>
      <c r="G164" s="34" t="s">
        <v>478</v>
      </c>
      <c r="H164" s="34" t="s">
        <v>479</v>
      </c>
      <c r="I164" s="68" t="s">
        <v>480</v>
      </c>
      <c r="J164" s="68" t="s">
        <v>481</v>
      </c>
      <c r="K164" s="35" t="s">
        <v>397</v>
      </c>
      <c r="L164" s="36" t="s">
        <v>28</v>
      </c>
      <c r="M164" s="84">
        <v>1</v>
      </c>
      <c r="N164" s="38">
        <v>45000</v>
      </c>
      <c r="O164" s="39">
        <v>45000</v>
      </c>
      <c r="P164" s="38">
        <v>45000</v>
      </c>
      <c r="Q164" s="38">
        <v>45000</v>
      </c>
      <c r="R164" s="38">
        <v>45000</v>
      </c>
      <c r="S164" s="31" t="s">
        <v>398</v>
      </c>
      <c r="T164" s="40" t="s">
        <v>86</v>
      </c>
      <c r="U164" s="100">
        <v>0</v>
      </c>
    </row>
    <row r="165" spans="1:23" ht="67.5" x14ac:dyDescent="0.2">
      <c r="A165" s="49">
        <v>129</v>
      </c>
      <c r="B165" s="31" t="s">
        <v>466</v>
      </c>
      <c r="C165" s="32" t="s">
        <v>24</v>
      </c>
      <c r="D165" s="33" t="s">
        <v>482</v>
      </c>
      <c r="E165" s="34" t="s">
        <v>483</v>
      </c>
      <c r="F165" s="34" t="s">
        <v>484</v>
      </c>
      <c r="G165" s="34" t="s">
        <v>483</v>
      </c>
      <c r="H165" s="34" t="s">
        <v>484</v>
      </c>
      <c r="I165" s="68" t="s">
        <v>485</v>
      </c>
      <c r="J165" s="68" t="s">
        <v>486</v>
      </c>
      <c r="K165" s="35" t="s">
        <v>397</v>
      </c>
      <c r="L165" s="36" t="s">
        <v>28</v>
      </c>
      <c r="M165" s="37">
        <v>1</v>
      </c>
      <c r="N165" s="38">
        <v>165357.14285714284</v>
      </c>
      <c r="O165" s="39">
        <v>165357.14000000001</v>
      </c>
      <c r="P165" s="38">
        <f>O165</f>
        <v>165357.14000000001</v>
      </c>
      <c r="Q165" s="38">
        <f>O165</f>
        <v>165357.14000000001</v>
      </c>
      <c r="R165" s="38">
        <f>O165</f>
        <v>165357.14000000001</v>
      </c>
      <c r="S165" s="31" t="s">
        <v>398</v>
      </c>
      <c r="T165" s="40" t="s">
        <v>86</v>
      </c>
      <c r="U165" s="100">
        <v>100</v>
      </c>
    </row>
    <row r="166" spans="1:23" ht="67.5" x14ac:dyDescent="0.2">
      <c r="A166" s="49">
        <v>130</v>
      </c>
      <c r="B166" s="31" t="s">
        <v>466</v>
      </c>
      <c r="C166" s="32" t="s">
        <v>24</v>
      </c>
      <c r="D166" s="33" t="s">
        <v>489</v>
      </c>
      <c r="E166" s="34" t="s">
        <v>490</v>
      </c>
      <c r="F166" s="34" t="s">
        <v>487</v>
      </c>
      <c r="G166" s="34" t="s">
        <v>490</v>
      </c>
      <c r="H166" s="34" t="s">
        <v>487</v>
      </c>
      <c r="I166" s="68" t="s">
        <v>491</v>
      </c>
      <c r="J166" s="68" t="s">
        <v>492</v>
      </c>
      <c r="K166" s="35" t="s">
        <v>397</v>
      </c>
      <c r="L166" s="36" t="s">
        <v>28</v>
      </c>
      <c r="M166" s="37">
        <v>1</v>
      </c>
      <c r="N166" s="38">
        <v>116955.35714285713</v>
      </c>
      <c r="O166" s="38">
        <f>N166</f>
        <v>116955.35714285713</v>
      </c>
      <c r="P166" s="38">
        <f>O166</f>
        <v>116955.35714285713</v>
      </c>
      <c r="Q166" s="38">
        <f>O166</f>
        <v>116955.35714285713</v>
      </c>
      <c r="R166" s="38">
        <f>O166</f>
        <v>116955.35714285713</v>
      </c>
      <c r="S166" s="31" t="s">
        <v>398</v>
      </c>
      <c r="T166" s="40" t="s">
        <v>86</v>
      </c>
      <c r="U166" s="100">
        <v>0</v>
      </c>
    </row>
    <row r="167" spans="1:23" x14ac:dyDescent="0.2">
      <c r="A167" s="52" t="s">
        <v>493</v>
      </c>
      <c r="B167" s="53"/>
      <c r="C167" s="32"/>
      <c r="D167" s="33"/>
      <c r="E167" s="34"/>
      <c r="F167" s="34"/>
      <c r="G167" s="34"/>
      <c r="H167" s="34"/>
      <c r="I167" s="68"/>
      <c r="J167" s="68"/>
      <c r="K167" s="32"/>
      <c r="L167" s="50"/>
      <c r="M167" s="83">
        <f t="shared" ref="M167:R167" si="97">SUM(M163:M166)</f>
        <v>4</v>
      </c>
      <c r="N167" s="135">
        <f t="shared" si="97"/>
        <v>486937.5</v>
      </c>
      <c r="O167" s="55">
        <f t="shared" si="97"/>
        <v>486937.49714285717</v>
      </c>
      <c r="P167" s="55">
        <f t="shared" si="97"/>
        <v>486937.49714285717</v>
      </c>
      <c r="Q167" s="55">
        <f t="shared" si="97"/>
        <v>486937.49714285717</v>
      </c>
      <c r="R167" s="55">
        <f t="shared" si="97"/>
        <v>486937.49714285717</v>
      </c>
      <c r="S167" s="31"/>
      <c r="T167" s="40"/>
      <c r="U167" s="100"/>
    </row>
    <row r="168" spans="1:23" s="99" customFormat="1" ht="135" x14ac:dyDescent="0.2">
      <c r="A168" s="87">
        <v>131</v>
      </c>
      <c r="B168" s="88" t="s">
        <v>466</v>
      </c>
      <c r="C168" s="89" t="s">
        <v>24</v>
      </c>
      <c r="D168" s="90" t="s">
        <v>494</v>
      </c>
      <c r="E168" s="91" t="s">
        <v>495</v>
      </c>
      <c r="F168" s="91" t="s">
        <v>496</v>
      </c>
      <c r="G168" s="91" t="s">
        <v>497</v>
      </c>
      <c r="H168" s="91" t="s">
        <v>498</v>
      </c>
      <c r="I168" s="129" t="s">
        <v>499</v>
      </c>
      <c r="J168" s="129" t="s">
        <v>500</v>
      </c>
      <c r="K168" s="92" t="s">
        <v>397</v>
      </c>
      <c r="L168" s="93" t="s">
        <v>28</v>
      </c>
      <c r="M168" s="94">
        <v>1</v>
      </c>
      <c r="N168" s="85">
        <v>130000</v>
      </c>
      <c r="O168" s="95">
        <v>130000</v>
      </c>
      <c r="P168" s="85">
        <f>O168</f>
        <v>130000</v>
      </c>
      <c r="Q168" s="85">
        <f>O168</f>
        <v>130000</v>
      </c>
      <c r="R168" s="85">
        <f>O168</f>
        <v>130000</v>
      </c>
      <c r="S168" s="88" t="s">
        <v>501</v>
      </c>
      <c r="T168" s="96" t="s">
        <v>86</v>
      </c>
      <c r="U168" s="166">
        <v>100</v>
      </c>
      <c r="V168" s="176"/>
    </row>
    <row r="169" spans="1:23" ht="67.5" x14ac:dyDescent="0.2">
      <c r="A169" s="49">
        <v>132</v>
      </c>
      <c r="B169" s="31" t="s">
        <v>466</v>
      </c>
      <c r="C169" s="32" t="s">
        <v>24</v>
      </c>
      <c r="D169" s="81" t="s">
        <v>502</v>
      </c>
      <c r="E169" s="34" t="s">
        <v>503</v>
      </c>
      <c r="F169" s="34" t="s">
        <v>504</v>
      </c>
      <c r="G169" s="34" t="s">
        <v>503</v>
      </c>
      <c r="H169" s="34" t="s">
        <v>504</v>
      </c>
      <c r="I169" s="68" t="s">
        <v>505</v>
      </c>
      <c r="J169" s="68" t="s">
        <v>506</v>
      </c>
      <c r="K169" s="35" t="s">
        <v>397</v>
      </c>
      <c r="L169" s="36" t="s">
        <v>28</v>
      </c>
      <c r="M169" s="37">
        <v>1</v>
      </c>
      <c r="N169" s="38">
        <v>892857.14285714272</v>
      </c>
      <c r="O169" s="38">
        <v>892857.14285714272</v>
      </c>
      <c r="P169" s="38">
        <v>892857.14285714272</v>
      </c>
      <c r="Q169" s="38">
        <v>892857.14285714272</v>
      </c>
      <c r="R169" s="38">
        <v>892857.14285714272</v>
      </c>
      <c r="S169" s="31" t="s">
        <v>398</v>
      </c>
      <c r="T169" s="40" t="s">
        <v>86</v>
      </c>
      <c r="U169" s="100">
        <v>0</v>
      </c>
    </row>
    <row r="170" spans="1:23" ht="67.5" x14ac:dyDescent="0.2">
      <c r="A170" s="49">
        <v>133</v>
      </c>
      <c r="B170" s="31" t="s">
        <v>466</v>
      </c>
      <c r="C170" s="32" t="s">
        <v>24</v>
      </c>
      <c r="D170" s="81" t="s">
        <v>507</v>
      </c>
      <c r="E170" s="34" t="s">
        <v>508</v>
      </c>
      <c r="F170" s="34" t="s">
        <v>509</v>
      </c>
      <c r="G170" s="34" t="s">
        <v>510</v>
      </c>
      <c r="H170" s="34" t="s">
        <v>511</v>
      </c>
      <c r="I170" s="68" t="s">
        <v>512</v>
      </c>
      <c r="J170" s="68" t="s">
        <v>513</v>
      </c>
      <c r="K170" s="35" t="s">
        <v>397</v>
      </c>
      <c r="L170" s="36" t="s">
        <v>28</v>
      </c>
      <c r="M170" s="37">
        <v>1</v>
      </c>
      <c r="N170" s="38">
        <v>1339285.7142857141</v>
      </c>
      <c r="O170" s="38">
        <v>1339285.7142857141</v>
      </c>
      <c r="P170" s="38">
        <v>1339285.7142857141</v>
      </c>
      <c r="Q170" s="38">
        <v>1339285.7142857141</v>
      </c>
      <c r="R170" s="38">
        <v>1339285.7142857141</v>
      </c>
      <c r="S170" s="31" t="s">
        <v>398</v>
      </c>
      <c r="T170" s="40" t="s">
        <v>86</v>
      </c>
      <c r="U170" s="100">
        <v>0</v>
      </c>
    </row>
    <row r="171" spans="1:23" ht="67.5" x14ac:dyDescent="0.2">
      <c r="A171" s="150">
        <v>134</v>
      </c>
      <c r="B171" s="151" t="s">
        <v>466</v>
      </c>
      <c r="C171" s="152" t="s">
        <v>24</v>
      </c>
      <c r="D171" s="153" t="s">
        <v>514</v>
      </c>
      <c r="E171" s="154" t="s">
        <v>515</v>
      </c>
      <c r="F171" s="154" t="s">
        <v>516</v>
      </c>
      <c r="G171" s="154" t="s">
        <v>515</v>
      </c>
      <c r="H171" s="154" t="s">
        <v>516</v>
      </c>
      <c r="I171" s="155" t="s">
        <v>517</v>
      </c>
      <c r="J171" s="155" t="s">
        <v>518</v>
      </c>
      <c r="K171" s="156" t="s">
        <v>397</v>
      </c>
      <c r="L171" s="157" t="s">
        <v>28</v>
      </c>
      <c r="M171" s="158">
        <v>1</v>
      </c>
      <c r="N171" s="159">
        <v>421955.3571428571</v>
      </c>
      <c r="O171" s="159">
        <v>421955.3571428571</v>
      </c>
      <c r="P171" s="159">
        <v>421955.3571428571</v>
      </c>
      <c r="Q171" s="159">
        <v>421955.3571428571</v>
      </c>
      <c r="R171" s="159">
        <v>421955.3571428571</v>
      </c>
      <c r="S171" s="151" t="s">
        <v>398</v>
      </c>
      <c r="T171" s="160" t="s">
        <v>86</v>
      </c>
      <c r="U171" s="169">
        <v>100</v>
      </c>
    </row>
    <row r="172" spans="1:23" s="141" customFormat="1" ht="12" x14ac:dyDescent="0.2">
      <c r="A172" s="149" t="s">
        <v>702</v>
      </c>
      <c r="B172" s="106"/>
      <c r="C172" s="106"/>
      <c r="D172" s="106"/>
      <c r="E172" s="107"/>
      <c r="F172" s="107"/>
      <c r="G172" s="107"/>
      <c r="H172" s="107"/>
      <c r="I172" s="108"/>
      <c r="J172" s="108"/>
      <c r="K172" s="106"/>
      <c r="L172" s="107"/>
      <c r="M172" s="161">
        <f>M146+M162+M167+M168+M169+M170+M171</f>
        <v>36</v>
      </c>
      <c r="N172" s="106"/>
      <c r="O172" s="140">
        <f>O146+O162+O167+O168+O169+O170+O171</f>
        <v>16548298.54142857</v>
      </c>
      <c r="P172" s="107"/>
      <c r="Q172" s="109"/>
      <c r="R172" s="106"/>
      <c r="S172" s="109"/>
      <c r="T172" s="109"/>
      <c r="U172" s="170"/>
      <c r="V172" s="171"/>
      <c r="W172" s="162"/>
    </row>
  </sheetData>
  <customSheetViews>
    <customSheetView guid="{EDB1B3C9-BDDF-4DE5-AC2E-ED58B869B4D2}" showPageBreaks="1" hiddenRows="1" topLeftCell="A129">
      <selection activeCell="O130" sqref="O130"/>
      <colBreaks count="2" manualBreakCount="2">
        <brk id="21" max="1048575" man="1"/>
        <brk id="45" max="1048575" man="1"/>
      </colBreaks>
      <pageMargins left="0.19685039370078741" right="0.15748031496062992" top="1.1811023622047245" bottom="0.26" header="0.23622047244094491" footer="0.19"/>
      <pageSetup paperSize="9" scale="65" orientation="landscape" r:id="rId1"/>
      <headerFooter alignWithMargins="0"/>
    </customSheetView>
    <customSheetView guid="{44B36549-08B1-41A6-8D26-8C215961CD03}" hiddenRows="1" hiddenColumns="1" topLeftCell="A44">
      <selection activeCell="A102" sqref="A102"/>
      <colBreaks count="1" manualBreakCount="1">
        <brk id="21" max="1048575" man="1"/>
      </colBreaks>
      <pageMargins left="0.19685039370078741" right="0.15748031496062992" top="1.1811023622047245" bottom="0.26" header="0.23622047244094491" footer="0.19"/>
      <pageSetup paperSize="9" scale="65" orientation="landscape" r:id="rId2"/>
      <headerFooter alignWithMargins="0"/>
    </customSheetView>
    <customSheetView guid="{2ABD84E1-B559-42FF-AB8D-B81404A99C86}" scale="85" hiddenRows="1" topLeftCell="E25">
      <selection activeCell="J26" sqref="J26"/>
      <colBreaks count="2" manualBreakCount="2">
        <brk id="21" max="1048575" man="1"/>
        <brk id="44" max="1048575" man="1"/>
      </colBreaks>
      <pageMargins left="0.19685039370078741" right="0.15748031496062992" top="1.1811023622047245" bottom="0.27559055118110237" header="0.23622047244094491" footer="0.19685039370078741"/>
      <pageSetup paperSize="8" scale="73" orientation="landscape" r:id="rId3"/>
      <headerFooter alignWithMargins="0"/>
    </customSheetView>
  </customSheetViews>
  <mergeCells count="60">
    <mergeCell ref="B2:G6"/>
    <mergeCell ref="A16:G16"/>
    <mergeCell ref="B7:D7"/>
    <mergeCell ref="E7:F7"/>
    <mergeCell ref="L2:S6"/>
    <mergeCell ref="A11:B12"/>
    <mergeCell ref="C11:D12"/>
    <mergeCell ref="E11:F12"/>
    <mergeCell ref="I11:I12"/>
    <mergeCell ref="A14:B14"/>
    <mergeCell ref="C14:D14"/>
    <mergeCell ref="E14:F14"/>
    <mergeCell ref="G11:H12"/>
    <mergeCell ref="G14:H14"/>
    <mergeCell ref="E13:F13"/>
    <mergeCell ref="C13:D13"/>
    <mergeCell ref="A68:G68"/>
    <mergeCell ref="I18:I19"/>
    <mergeCell ref="M21:N21"/>
    <mergeCell ref="A18:B19"/>
    <mergeCell ref="A20:B20"/>
    <mergeCell ref="J21:L21"/>
    <mergeCell ref="E20:F20"/>
    <mergeCell ref="E18:F19"/>
    <mergeCell ref="G21:H21"/>
    <mergeCell ref="E21:F21"/>
    <mergeCell ref="M23:M24"/>
    <mergeCell ref="N23:N24"/>
    <mergeCell ref="G23:G24"/>
    <mergeCell ref="H23:H24"/>
    <mergeCell ref="M18:R20"/>
    <mergeCell ref="J18:L19"/>
    <mergeCell ref="O23:O24"/>
    <mergeCell ref="S23:S24"/>
    <mergeCell ref="T23:T24"/>
    <mergeCell ref="U23:U24"/>
    <mergeCell ref="P23:P24"/>
    <mergeCell ref="Q23:Q24"/>
    <mergeCell ref="R23:R24"/>
    <mergeCell ref="L23:L24"/>
    <mergeCell ref="K23:K24"/>
    <mergeCell ref="A17:E17"/>
    <mergeCell ref="E23:E24"/>
    <mergeCell ref="F23:F24"/>
    <mergeCell ref="A23:A24"/>
    <mergeCell ref="B23:B24"/>
    <mergeCell ref="C23:C24"/>
    <mergeCell ref="A22:D22"/>
    <mergeCell ref="C20:D20"/>
    <mergeCell ref="C18:D19"/>
    <mergeCell ref="D23:D24"/>
    <mergeCell ref="C21:D21"/>
    <mergeCell ref="A21:B21"/>
    <mergeCell ref="J20:L20"/>
    <mergeCell ref="G18:H19"/>
    <mergeCell ref="A13:B13"/>
    <mergeCell ref="G13:H13"/>
    <mergeCell ref="I23:I24"/>
    <mergeCell ref="J23:J24"/>
    <mergeCell ref="G20:H20"/>
  </mergeCells>
  <phoneticPr fontId="6" type="noConversion"/>
  <dataValidations xWindow="1786" yWindow="390" count="14">
    <dataValidation type="whole" allowBlank="1" showInputMessage="1" showErrorMessage="1" error="Значение поля может быть от 0 до 100" prompt="Укажите значение размера авансового платежа, знак % не вводить" sqref="U26:U103 U105:U108">
      <formula1>0</formula1>
      <formula2>100</formula2>
    </dataValidation>
    <dataValidation allowBlank="1" showInputMessage="1" showErrorMessage="1" prompt="Характеристика на русском языке заполняется автоматически в соответствии с КТРУ" sqref="H57:H64 H26:H33 H35:H55 H66:H108"/>
    <dataValidation allowBlank="1" showInputMessage="1" showErrorMessage="1" prompt="Характеристика на государственном языке заполняется автоматически в соответствии с КТРУ" sqref="G69:G106 H34 G26:G67"/>
    <dataValidation allowBlank="1" showInputMessage="1" showErrorMessage="1" prompt="Наименование на государственном языке заполняется автоматически в соответствии с КТРУ" sqref="I107:I108 G107:G108 E85:E108 E69:E83 E26:E67"/>
    <dataValidation allowBlank="1" showInputMessage="1" showErrorMessage="1" prompt="Наименование на русском языке заполняется автоматически в соответствии с КТРУ" sqref="F26:F67 F69:F108 J107:J108"/>
    <dataValidation allowBlank="1" showInputMessage="1" showErrorMessage="1" prompt="Введите дополнительную характеристику на государственном языке" sqref="E84 I105:I106 I68:I103 I26:I66"/>
    <dataValidation allowBlank="1" showInputMessage="1" showErrorMessage="1" prompt="Введите дополнительную характеристику на русском языке" sqref="J105:J106 J68:J103 J26:J66"/>
    <dataValidation type="textLength" allowBlank="1" showInputMessage="1" showErrorMessage="1" error="Недопустимая длина кода КТРУ" prompt="Введите код товара, работы или услуги в соответствии с КТРУ" sqref="D52 D69 D71:D74 D76:D89 D66:D67 D62:D64 D57:D60 D26:D39 D43:D50 D92:D108">
      <formula1>20</formula1>
      <formula2>25</formula2>
    </dataValidation>
    <dataValidation type="decimal" operator="greaterThan" allowBlank="1" showInputMessage="1" showErrorMessage="1" prompt="Введите прогнозируемую сумму на второй год трехлетнего периода" sqref="Q45:Q67 Q27:Q43 Q69:Q108">
      <formula1>0</formula1>
    </dataValidation>
    <dataValidation type="decimal" operator="greaterThan" allowBlank="1" showInputMessage="1" showErrorMessage="1" prompt="Введите утвержденную сумму на первый год трехлетнего периода" sqref="P45:P67 P27:P43 P69:P108">
      <formula1>0</formula1>
    </dataValidation>
    <dataValidation type="decimal" operator="greaterThan" allowBlank="1" showInputMessage="1" showErrorMessage="1" prompt="Введите прогнозируемую сумму на третий год" sqref="R45:R67 R27:R43 R69:R108">
      <formula1>0</formula1>
    </dataValidation>
    <dataValidation type="textLength" operator="equal" allowBlank="1" showInputMessage="1" showErrorMessage="1" error="Количество цифр должно быть 12" sqref="A21 C21">
      <formula1>12</formula1>
    </dataValidation>
    <dataValidation allowBlank="1" showInputMessage="1" showErrorMessage="1" prompt="Единица измерения заполняется автоматически в соответствии с КТРУ" sqref="L26:L108"/>
    <dataValidation allowBlank="1" showInputMessage="1" showErrorMessage="1" prompt="Введите срок поставки" sqref="S26:S108"/>
  </dataValidations>
  <pageMargins left="0.19685039370078741" right="0.15748031496062992" top="1.1811023622047245" bottom="0.26" header="0.23622047244094491" footer="0.19"/>
  <pageSetup paperSize="9" scale="65" orientation="landscape" r:id="rId4"/>
  <headerFooter alignWithMargins="0"/>
  <colBreaks count="2" manualBreakCount="2">
    <brk id="21" max="1048575" man="1"/>
    <brk id="45" max="1048575" man="1"/>
  </colBreaks>
  <ignoredErrors>
    <ignoredError sqref="T66 T101:T103 T105:T107" unlockedFormula="1"/>
    <ignoredError sqref="T68" formula="1"/>
    <ignoredError sqref="T74 T75:T76 T77:T78" formula="1" unlockedFormula="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workbookViewId="0">
      <selection activeCell="A2" sqref="A2:XFD40"/>
    </sheetView>
  </sheetViews>
  <sheetFormatPr defaultRowHeight="12.75" x14ac:dyDescent="0.2"/>
  <cols>
    <col min="10" max="10" width="28.42578125" customWidth="1"/>
    <col min="11" max="11" width="27.28515625" customWidth="1"/>
  </cols>
  <sheetData>
    <row r="1" spans="1:22" s="3" customFormat="1" ht="258.75" x14ac:dyDescent="0.2">
      <c r="A1" s="49">
        <v>81</v>
      </c>
      <c r="B1" s="31" t="s">
        <v>79</v>
      </c>
      <c r="C1" s="32" t="s">
        <v>24</v>
      </c>
      <c r="D1" s="77" t="s">
        <v>406</v>
      </c>
      <c r="E1" s="78" t="s">
        <v>407</v>
      </c>
      <c r="F1" s="79" t="s">
        <v>408</v>
      </c>
      <c r="G1" s="80" t="s">
        <v>409</v>
      </c>
      <c r="H1" s="34" t="s">
        <v>410</v>
      </c>
      <c r="I1" s="68" t="s">
        <v>411</v>
      </c>
      <c r="J1" s="68" t="s">
        <v>412</v>
      </c>
      <c r="K1" s="35" t="s">
        <v>397</v>
      </c>
      <c r="L1" s="36" t="s">
        <v>28</v>
      </c>
      <c r="M1" s="120">
        <v>480.85</v>
      </c>
      <c r="N1" s="86">
        <v>18707.14</v>
      </c>
      <c r="O1" s="39">
        <v>8995329.6428571418</v>
      </c>
      <c r="P1" s="38">
        <f>O1</f>
        <v>8995329.6428571418</v>
      </c>
      <c r="Q1" s="38">
        <f>O1</f>
        <v>8995329.6428571418</v>
      </c>
      <c r="R1" s="38">
        <f>O1</f>
        <v>8995329.6428571418</v>
      </c>
      <c r="S1" s="31" t="s">
        <v>398</v>
      </c>
      <c r="T1" s="40" t="s">
        <v>86</v>
      </c>
      <c r="U1" s="51">
        <v>0</v>
      </c>
      <c r="V1" s="130"/>
    </row>
    <row r="41" spans="1:22" s="3" customFormat="1" ht="11.25" x14ac:dyDescent="0.2">
      <c r="A41" s="52" t="s">
        <v>694</v>
      </c>
      <c r="B41" s="134"/>
      <c r="C41" s="32"/>
      <c r="D41" s="33"/>
      <c r="E41" s="34"/>
      <c r="F41" s="34"/>
      <c r="G41" s="34"/>
      <c r="H41" s="34"/>
      <c r="I41" s="68"/>
      <c r="J41" s="68"/>
      <c r="K41" s="35"/>
      <c r="L41" s="36"/>
      <c r="M41" s="83">
        <f>SUM(Лист1!M168:M171)</f>
        <v>4</v>
      </c>
      <c r="N41" s="135">
        <f>SUM(Лист1!N168:N171)</f>
        <v>2784098.2142857141</v>
      </c>
      <c r="O41" s="55">
        <f>SUM(Лист1!O168:O171)</f>
        <v>2784098.2142857141</v>
      </c>
      <c r="P41" s="135">
        <f>SUM(Лист1!P168:P171)</f>
        <v>2784098.2142857141</v>
      </c>
      <c r="Q41" s="135">
        <f>SUM(Лист1!Q168:Q171)</f>
        <v>2784098.2142857141</v>
      </c>
      <c r="R41" s="135">
        <f>SUM(Лист1!R168:R171)</f>
        <v>2784098.2142857141</v>
      </c>
      <c r="S41" s="31"/>
      <c r="T41" s="40"/>
      <c r="U41" s="51"/>
      <c r="V41" s="6"/>
    </row>
    <row r="42" spans="1:22" s="3" customFormat="1" ht="11.25" x14ac:dyDescent="0.2">
      <c r="A42" s="49"/>
      <c r="B42" s="31"/>
      <c r="C42" s="32"/>
      <c r="D42" s="81"/>
      <c r="E42" s="34"/>
      <c r="F42" s="34"/>
      <c r="G42" s="34"/>
      <c r="H42" s="34"/>
      <c r="I42" s="68"/>
      <c r="J42" s="68"/>
      <c r="K42" s="35"/>
      <c r="L42" s="36"/>
      <c r="M42" s="37"/>
      <c r="N42" s="38"/>
      <c r="O42" s="38"/>
      <c r="P42" s="38"/>
      <c r="Q42" s="38"/>
      <c r="R42" s="38"/>
      <c r="S42" s="31"/>
      <c r="T42" s="40"/>
      <c r="U42" s="51"/>
      <c r="V42" s="6"/>
    </row>
    <row r="43" spans="1:22" s="3" customFormat="1" ht="11.25" x14ac:dyDescent="0.2">
      <c r="A43" s="49"/>
      <c r="B43" s="31"/>
      <c r="C43" s="32"/>
      <c r="D43" s="81"/>
      <c r="E43" s="34"/>
      <c r="F43" s="34"/>
      <c r="G43" s="34"/>
      <c r="H43" s="34"/>
      <c r="I43" s="68"/>
      <c r="J43" s="68"/>
      <c r="K43" s="35"/>
      <c r="L43" s="36"/>
      <c r="M43" s="84"/>
      <c r="N43" s="38"/>
      <c r="O43" s="39"/>
      <c r="P43" s="38"/>
      <c r="Q43" s="38"/>
      <c r="R43" s="38"/>
      <c r="S43" s="31"/>
      <c r="T43" s="40"/>
      <c r="U43" s="51"/>
      <c r="V43" s="6"/>
    </row>
    <row r="44" spans="1:22" s="3" customFormat="1" ht="11.25" x14ac:dyDescent="0.2">
      <c r="A44" s="49"/>
      <c r="B44" s="31"/>
      <c r="C44" s="32"/>
      <c r="D44" s="33"/>
      <c r="E44" s="34"/>
      <c r="F44" s="34"/>
      <c r="G44" s="34"/>
      <c r="H44" s="34"/>
      <c r="I44" s="68"/>
      <c r="J44" s="68"/>
      <c r="K44" s="35"/>
      <c r="L44" s="36"/>
      <c r="M44" s="37"/>
      <c r="N44" s="38"/>
      <c r="O44" s="39"/>
      <c r="P44" s="38"/>
      <c r="Q44" s="38"/>
      <c r="R44" s="38"/>
      <c r="S44" s="31"/>
      <c r="T44" s="40"/>
      <c r="U44" s="51"/>
      <c r="V44" s="6"/>
    </row>
    <row r="45" spans="1:22" s="3" customFormat="1" ht="11.25" x14ac:dyDescent="0.2">
      <c r="A45" s="49"/>
      <c r="B45" s="31"/>
      <c r="C45" s="32"/>
      <c r="D45" s="33"/>
      <c r="E45" s="34"/>
      <c r="F45" s="34"/>
      <c r="G45" s="34"/>
      <c r="H45" s="34"/>
      <c r="I45" s="68"/>
      <c r="J45" s="68"/>
      <c r="K45" s="35"/>
      <c r="L45" s="36"/>
      <c r="M45" s="37"/>
      <c r="N45" s="38"/>
      <c r="O45" s="38"/>
      <c r="P45" s="38"/>
      <c r="Q45" s="38"/>
      <c r="R45" s="38"/>
      <c r="S45" s="31"/>
      <c r="T45" s="40"/>
      <c r="U45" s="51"/>
      <c r="V45" s="6"/>
    </row>
    <row r="46" spans="1:22" s="3" customFormat="1" ht="11.25" x14ac:dyDescent="0.2">
      <c r="A46" s="52"/>
      <c r="B46" s="53"/>
      <c r="C46" s="32"/>
      <c r="D46" s="33"/>
      <c r="E46" s="34"/>
      <c r="F46" s="34"/>
      <c r="G46" s="34"/>
      <c r="H46" s="34"/>
      <c r="I46" s="68"/>
      <c r="J46" s="68"/>
      <c r="K46" s="32"/>
      <c r="L46" s="50"/>
      <c r="M46" s="83"/>
      <c r="N46" s="135"/>
      <c r="O46" s="55"/>
      <c r="P46" s="55"/>
      <c r="Q46" s="55"/>
      <c r="R46" s="55"/>
      <c r="S46" s="31"/>
      <c r="T46" s="40"/>
      <c r="U46" s="51"/>
      <c r="V46" s="6"/>
    </row>
    <row r="47" spans="1:22" s="99" customFormat="1" ht="11.25" x14ac:dyDescent="0.2">
      <c r="A47" s="87"/>
      <c r="B47" s="88"/>
      <c r="C47" s="89"/>
      <c r="D47" s="90"/>
      <c r="E47" s="91"/>
      <c r="F47" s="91"/>
      <c r="G47" s="91"/>
      <c r="H47" s="91"/>
      <c r="I47" s="129"/>
      <c r="J47" s="129"/>
      <c r="K47" s="92"/>
      <c r="L47" s="93"/>
      <c r="M47" s="94"/>
      <c r="N47" s="85"/>
      <c r="O47" s="95"/>
      <c r="P47" s="85"/>
      <c r="Q47" s="85"/>
      <c r="R47" s="85"/>
      <c r="S47" s="88"/>
      <c r="T47" s="96"/>
      <c r="U47" s="97"/>
      <c r="V47" s="98"/>
    </row>
    <row r="48" spans="1:22" s="3" customFormat="1" ht="11.25" x14ac:dyDescent="0.2">
      <c r="A48" s="49"/>
      <c r="B48" s="31"/>
      <c r="C48" s="32"/>
      <c r="D48" s="81"/>
      <c r="E48" s="34"/>
      <c r="F48" s="34"/>
      <c r="G48" s="34"/>
      <c r="H48" s="34"/>
      <c r="I48" s="68"/>
      <c r="J48" s="68"/>
      <c r="K48" s="35"/>
      <c r="L48" s="36"/>
      <c r="M48" s="37"/>
      <c r="N48" s="38"/>
      <c r="O48" s="38"/>
      <c r="P48" s="38"/>
      <c r="Q48" s="38"/>
      <c r="R48" s="38"/>
      <c r="S48" s="31"/>
      <c r="T48" s="40"/>
      <c r="U48" s="51"/>
      <c r="V48" s="6"/>
    </row>
    <row r="49" spans="1:22" s="3" customFormat="1" ht="11.25" x14ac:dyDescent="0.2">
      <c r="A49" s="49"/>
      <c r="B49" s="31"/>
      <c r="C49" s="32"/>
      <c r="D49" s="81"/>
      <c r="E49" s="34"/>
      <c r="F49" s="34"/>
      <c r="G49" s="34"/>
      <c r="H49" s="34"/>
      <c r="I49" s="68"/>
      <c r="J49" s="68"/>
      <c r="K49" s="35"/>
      <c r="L49" s="36"/>
      <c r="M49" s="37"/>
      <c r="N49" s="38"/>
      <c r="O49" s="38"/>
      <c r="P49" s="38"/>
      <c r="Q49" s="38"/>
      <c r="R49" s="38"/>
      <c r="S49" s="31"/>
      <c r="T49" s="40"/>
      <c r="U49" s="51"/>
      <c r="V49" s="6"/>
    </row>
    <row r="50" spans="1:22" s="3" customFormat="1" ht="11.25" x14ac:dyDescent="0.2">
      <c r="A50" s="49"/>
      <c r="B50" s="31"/>
      <c r="C50" s="32"/>
      <c r="D50" s="33"/>
      <c r="E50" s="34"/>
      <c r="F50" s="34"/>
      <c r="G50" s="34"/>
      <c r="H50" s="34"/>
      <c r="I50" s="68"/>
      <c r="J50" s="68"/>
      <c r="K50" s="35"/>
      <c r="L50" s="36"/>
      <c r="M50" s="37"/>
      <c r="N50" s="38"/>
      <c r="O50" s="38"/>
      <c r="P50" s="38"/>
      <c r="Q50" s="38"/>
      <c r="R50" s="38"/>
      <c r="S50" s="31"/>
      <c r="T50" s="40"/>
      <c r="U50" s="51"/>
      <c r="V50" s="6"/>
    </row>
    <row r="51" spans="1:22" s="3" customFormat="1" ht="11.25" x14ac:dyDescent="0.2">
      <c r="A51" s="52"/>
      <c r="B51" s="134"/>
      <c r="C51" s="32"/>
      <c r="D51" s="33"/>
      <c r="E51" s="34"/>
      <c r="F51" s="34"/>
      <c r="G51" s="34"/>
      <c r="H51" s="34"/>
      <c r="I51" s="68"/>
      <c r="J51" s="68"/>
      <c r="K51" s="35"/>
      <c r="L51" s="36"/>
      <c r="M51" s="83"/>
      <c r="N51" s="135"/>
      <c r="O51" s="55"/>
      <c r="P51" s="135"/>
      <c r="Q51" s="135"/>
      <c r="R51" s="135"/>
      <c r="S51" s="31"/>
      <c r="T51" s="40"/>
      <c r="U51" s="51"/>
      <c r="V51" s="6"/>
    </row>
  </sheetData>
  <customSheetViews>
    <customSheetView guid="{EDB1B3C9-BDDF-4DE5-AC2E-ED58B869B4D2}">
      <selection activeCell="A2" sqref="A2:XFD40"/>
      <pageMargins left="0.75" right="0.75" top="1" bottom="1" header="0.5" footer="0.5"/>
      <headerFooter alignWithMargins="0"/>
    </customSheetView>
    <customSheetView guid="{44B36549-08B1-41A6-8D26-8C215961CD03}" topLeftCell="A11">
      <selection activeCell="B12" sqref="B12:V12"/>
      <pageMargins left="0.75" right="0.75" top="1" bottom="1" header="0.5" footer="0.5"/>
      <headerFooter alignWithMargins="0"/>
    </customSheetView>
    <customSheetView guid="{2ABD84E1-B559-42FF-AB8D-B81404A99C86}" topLeftCell="A11">
      <selection activeCell="B12" sqref="B12:V12"/>
      <pageMargins left="0.75" right="0.75" top="1" bottom="1" header="0.5" footer="0.5"/>
      <headerFooter alignWithMargins="0"/>
    </customSheetView>
  </customSheetViews>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DB1B3C9-BDDF-4DE5-AC2E-ED58B869B4D2}">
      <pageMargins left="0.75" right="0.75" top="1" bottom="1" header="0.5" footer="0.5"/>
      <headerFooter alignWithMargins="0"/>
    </customSheetView>
    <customSheetView guid="{44B36549-08B1-41A6-8D26-8C215961CD03}">
      <pageMargins left="0.75" right="0.75" top="1" bottom="1" header="0.5" footer="0.5"/>
      <headerFooter alignWithMargins="0"/>
    </customSheetView>
    <customSheetView guid="{2ABD84E1-B559-42FF-AB8D-B81404A99C86}">
      <pageMargins left="0.75" right="0.75" top="1" bottom="1" header="0.5" footer="0.5"/>
      <headerFooter alignWithMargins="0"/>
    </customSheetView>
  </customSheetViews>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Лист1!_GoBack</vt:lpstr>
      <vt:lpstr>Лист1!Заголовки_для_печати</vt:lpstr>
    </vt:vector>
  </TitlesOfParts>
  <Company>rgp itc cik 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Murat Utarbaev</cp:lastModifiedBy>
  <cp:lastPrinted>2014-12-09T08:27:16Z</cp:lastPrinted>
  <dcterms:created xsi:type="dcterms:W3CDTF">2014-05-20T09:05:14Z</dcterms:created>
  <dcterms:modified xsi:type="dcterms:W3CDTF">2014-12-11T10:58:43Z</dcterms:modified>
</cp:coreProperties>
</file>